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di\Downloads\"/>
    </mc:Choice>
  </mc:AlternateContent>
  <xr:revisionPtr revIDLastSave="0" documentId="8_{7DD37564-4ABD-46D6-A7A0-5AC5CDCC8E36}" xr6:coauthVersionLast="47" xr6:coauthVersionMax="47" xr10:uidLastSave="{00000000-0000-0000-0000-000000000000}"/>
  <bookViews>
    <workbookView xWindow="-120" yWindow="-120" windowWidth="29040" windowHeight="15720" xr2:uid="{FE1DB5D1-B402-4049-9100-C00A84C982C6}"/>
  </bookViews>
  <sheets>
    <sheet name="Maj.10%"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8" l="1"/>
  <c r="J17" i="8"/>
  <c r="J18" i="8"/>
  <c r="J19" i="8"/>
  <c r="J20" i="8"/>
  <c r="J21" i="8"/>
  <c r="J22" i="8"/>
  <c r="J23" i="8"/>
  <c r="E29" i="8"/>
  <c r="F29" i="8"/>
  <c r="G29" i="8"/>
  <c r="H29" i="8"/>
  <c r="I29" i="8"/>
  <c r="J29" i="8"/>
  <c r="E30" i="8"/>
  <c r="F30" i="8"/>
  <c r="G30" i="8"/>
  <c r="H30" i="8"/>
  <c r="I30" i="8"/>
  <c r="J30" i="8"/>
  <c r="E31" i="8"/>
  <c r="F31" i="8"/>
  <c r="G31" i="8"/>
  <c r="H31" i="8"/>
  <c r="I31" i="8"/>
  <c r="J31" i="8"/>
  <c r="E32" i="8"/>
  <c r="F32" i="8"/>
  <c r="G32" i="8"/>
  <c r="H32" i="8"/>
  <c r="I32" i="8"/>
  <c r="J32" i="8"/>
  <c r="E33" i="8"/>
  <c r="F33" i="8"/>
  <c r="G33" i="8"/>
  <c r="H33" i="8"/>
  <c r="I33" i="8"/>
  <c r="J33" i="8"/>
  <c r="E34" i="8"/>
  <c r="F34" i="8"/>
  <c r="G34" i="8"/>
  <c r="H34" i="8"/>
  <c r="I34" i="8"/>
  <c r="J34" i="8"/>
  <c r="E35" i="8"/>
  <c r="F35" i="8"/>
  <c r="G35" i="8"/>
  <c r="H35" i="8"/>
  <c r="I35" i="8"/>
  <c r="J35" i="8"/>
  <c r="E36" i="8"/>
  <c r="F36" i="8"/>
  <c r="G36" i="8"/>
  <c r="H36" i="8"/>
  <c r="I36" i="8"/>
  <c r="J36" i="8"/>
  <c r="E37" i="8"/>
  <c r="F37" i="8"/>
  <c r="G37" i="8"/>
  <c r="H37" i="8"/>
  <c r="I37" i="8"/>
  <c r="J37" i="8"/>
  <c r="E38" i="8"/>
  <c r="F38" i="8"/>
  <c r="G38" i="8"/>
  <c r="H38" i="8"/>
  <c r="I38" i="8"/>
  <c r="J38" i="8"/>
  <c r="E39" i="8"/>
  <c r="F39" i="8"/>
  <c r="G39" i="8"/>
  <c r="H39" i="8"/>
  <c r="I39" i="8"/>
  <c r="J39" i="8"/>
  <c r="E40" i="8"/>
  <c r="F40" i="8"/>
  <c r="G40" i="8"/>
  <c r="H40" i="8"/>
  <c r="I40" i="8"/>
  <c r="J40" i="8"/>
  <c r="E41" i="8"/>
  <c r="F41" i="8"/>
  <c r="G41" i="8"/>
  <c r="H41" i="8"/>
  <c r="I41" i="8"/>
  <c r="J41" i="8"/>
  <c r="E42" i="8"/>
  <c r="F42" i="8"/>
  <c r="G42" i="8"/>
  <c r="H42" i="8"/>
  <c r="I42" i="8"/>
  <c r="J42" i="8"/>
  <c r="E43" i="8"/>
  <c r="F43" i="8"/>
  <c r="G43" i="8"/>
  <c r="H43" i="8"/>
  <c r="I43" i="8"/>
  <c r="J43" i="8"/>
  <c r="E44" i="8"/>
  <c r="F44" i="8"/>
  <c r="G44" i="8"/>
  <c r="H44" i="8"/>
  <c r="I44" i="8"/>
  <c r="J44" i="8"/>
  <c r="E45" i="8"/>
  <c r="F45" i="8"/>
  <c r="G45" i="8"/>
  <c r="H45" i="8"/>
  <c r="I45" i="8"/>
  <c r="J45" i="8"/>
  <c r="E46" i="8"/>
  <c r="F46" i="8"/>
  <c r="G46" i="8"/>
  <c r="H46" i="8"/>
  <c r="I46" i="8"/>
  <c r="J46" i="8"/>
  <c r="E47" i="8"/>
  <c r="F47" i="8"/>
  <c r="G47" i="8"/>
  <c r="H47" i="8"/>
  <c r="I47" i="8"/>
  <c r="J47" i="8"/>
  <c r="E48" i="8"/>
  <c r="F48" i="8"/>
  <c r="G48" i="8"/>
  <c r="H48" i="8"/>
  <c r="I48" i="8"/>
  <c r="J48" i="8"/>
  <c r="E49" i="8"/>
  <c r="F49" i="8"/>
  <c r="G49" i="8"/>
  <c r="H49" i="8"/>
  <c r="I49" i="8"/>
  <c r="J49" i="8"/>
  <c r="E50" i="8"/>
  <c r="F50" i="8"/>
  <c r="G50" i="8"/>
  <c r="H50" i="8"/>
  <c r="I50" i="8"/>
  <c r="J50" i="8"/>
  <c r="E51" i="8"/>
  <c r="F51" i="8"/>
  <c r="G51" i="8"/>
  <c r="H51" i="8"/>
  <c r="I51" i="8"/>
  <c r="J51" i="8"/>
  <c r="E52" i="8"/>
  <c r="F52" i="8"/>
  <c r="G52" i="8"/>
  <c r="H52" i="8"/>
  <c r="I52" i="8"/>
  <c r="J52" i="8"/>
  <c r="E53" i="8"/>
  <c r="F53" i="8"/>
  <c r="G53" i="8"/>
  <c r="H53" i="8"/>
  <c r="I53" i="8"/>
  <c r="J53" i="8"/>
  <c r="E54" i="8"/>
  <c r="F54" i="8"/>
  <c r="G54" i="8"/>
  <c r="H54" i="8"/>
  <c r="I54" i="8"/>
  <c r="J54" i="8"/>
  <c r="E55" i="8"/>
  <c r="F55" i="8"/>
  <c r="G55" i="8"/>
  <c r="H55" i="8"/>
  <c r="I55" i="8"/>
  <c r="J55" i="8"/>
  <c r="E56" i="8"/>
  <c r="F56" i="8"/>
  <c r="G56" i="8"/>
  <c r="H56" i="8"/>
  <c r="I56" i="8"/>
  <c r="J56" i="8"/>
  <c r="E57" i="8"/>
  <c r="F57" i="8"/>
  <c r="G57" i="8"/>
  <c r="H57" i="8"/>
  <c r="I57" i="8"/>
  <c r="J57" i="8"/>
  <c r="E58" i="8"/>
  <c r="F58" i="8"/>
  <c r="G58" i="8"/>
  <c r="H58" i="8"/>
  <c r="I58" i="8"/>
  <c r="J58" i="8"/>
  <c r="J66" i="8"/>
  <c r="J67" i="8"/>
  <c r="E73" i="8"/>
  <c r="F73" i="8"/>
  <c r="G73" i="8"/>
  <c r="H73" i="8"/>
  <c r="I73" i="8"/>
  <c r="J73" i="8"/>
  <c r="E74" i="8"/>
  <c r="F74" i="8"/>
  <c r="G74" i="8"/>
  <c r="H74" i="8"/>
  <c r="I74" i="8"/>
  <c r="J74" i="8"/>
  <c r="E75" i="8"/>
  <c r="F75" i="8"/>
  <c r="G75" i="8"/>
  <c r="H75" i="8"/>
  <c r="I75" i="8"/>
  <c r="J75" i="8"/>
  <c r="E76" i="8"/>
  <c r="F76" i="8"/>
  <c r="G76" i="8"/>
  <c r="H76" i="8"/>
  <c r="I76" i="8"/>
  <c r="J76" i="8"/>
  <c r="E77" i="8"/>
  <c r="F77" i="8"/>
  <c r="G77" i="8"/>
  <c r="H77" i="8"/>
  <c r="I77" i="8"/>
  <c r="J77" i="8"/>
  <c r="E78" i="8"/>
  <c r="F78" i="8"/>
  <c r="G78" i="8"/>
  <c r="H78" i="8"/>
  <c r="I78" i="8"/>
  <c r="J78" i="8"/>
  <c r="E79" i="8"/>
  <c r="F79" i="8"/>
  <c r="G79" i="8"/>
  <c r="H79" i="8"/>
  <c r="I79" i="8"/>
  <c r="J79" i="8"/>
  <c r="E80" i="8"/>
  <c r="F80" i="8"/>
  <c r="G80" i="8"/>
  <c r="H80" i="8"/>
  <c r="I80" i="8"/>
  <c r="J80" i="8"/>
  <c r="E81" i="8"/>
  <c r="F81" i="8"/>
  <c r="G81" i="8"/>
  <c r="H81" i="8"/>
  <c r="I81" i="8"/>
  <c r="J81" i="8"/>
  <c r="E82" i="8"/>
  <c r="F82" i="8"/>
  <c r="G82" i="8"/>
  <c r="H82" i="8"/>
  <c r="I82" i="8"/>
  <c r="J82" i="8"/>
  <c r="E83" i="8"/>
  <c r="F83" i="8"/>
  <c r="G83" i="8"/>
  <c r="H83" i="8"/>
  <c r="I83" i="8"/>
  <c r="J83" i="8"/>
  <c r="E84" i="8"/>
  <c r="F84" i="8"/>
  <c r="G84" i="8"/>
  <c r="H84" i="8"/>
  <c r="I84" i="8"/>
  <c r="J84" i="8"/>
  <c r="E85" i="8"/>
  <c r="F85" i="8"/>
  <c r="G85" i="8"/>
  <c r="H85" i="8"/>
  <c r="I85" i="8"/>
  <c r="J85" i="8"/>
  <c r="E86" i="8"/>
  <c r="F86" i="8"/>
  <c r="G86" i="8"/>
  <c r="H86" i="8"/>
  <c r="I86" i="8"/>
  <c r="J86" i="8"/>
  <c r="E87" i="8"/>
  <c r="F87" i="8"/>
  <c r="G87" i="8"/>
  <c r="H87" i="8"/>
  <c r="I87" i="8"/>
  <c r="J87" i="8"/>
  <c r="E88" i="8"/>
  <c r="F88" i="8"/>
  <c r="G88" i="8"/>
  <c r="H88" i="8"/>
  <c r="I88" i="8"/>
  <c r="J88" i="8"/>
  <c r="E89" i="8"/>
  <c r="F89" i="8"/>
  <c r="G89" i="8"/>
  <c r="H89" i="8"/>
  <c r="I89" i="8"/>
  <c r="J89" i="8"/>
  <c r="E90" i="8"/>
  <c r="F90" i="8"/>
  <c r="G90" i="8"/>
  <c r="H90" i="8"/>
  <c r="I90" i="8"/>
  <c r="J90" i="8"/>
  <c r="E91" i="8"/>
  <c r="F91" i="8"/>
  <c r="G91" i="8"/>
  <c r="H91" i="8"/>
  <c r="I91" i="8"/>
  <c r="J91" i="8"/>
  <c r="E92" i="8"/>
  <c r="F92" i="8"/>
  <c r="G92" i="8"/>
  <c r="H92" i="8"/>
  <c r="I92" i="8"/>
  <c r="J92" i="8"/>
  <c r="E93" i="8"/>
  <c r="F93" i="8"/>
  <c r="G93" i="8"/>
  <c r="H93" i="8"/>
  <c r="I93" i="8"/>
  <c r="J93" i="8"/>
  <c r="E94" i="8"/>
  <c r="F94" i="8"/>
  <c r="G94" i="8"/>
  <c r="H94" i="8"/>
  <c r="I94" i="8"/>
  <c r="J94" i="8"/>
  <c r="E95" i="8"/>
  <c r="F95" i="8"/>
  <c r="G95" i="8"/>
  <c r="H95" i="8"/>
  <c r="I95" i="8"/>
  <c r="J95" i="8"/>
  <c r="E96" i="8"/>
  <c r="F96" i="8"/>
  <c r="G96" i="8"/>
  <c r="H96" i="8"/>
  <c r="I96" i="8"/>
  <c r="J96" i="8"/>
  <c r="E97" i="8"/>
  <c r="F97" i="8"/>
  <c r="G97" i="8"/>
  <c r="H97" i="8"/>
  <c r="I97" i="8"/>
  <c r="J97" i="8"/>
  <c r="E98" i="8"/>
  <c r="F98" i="8"/>
  <c r="G98" i="8"/>
  <c r="H98" i="8"/>
  <c r="I98" i="8"/>
  <c r="J98" i="8"/>
  <c r="E99" i="8"/>
  <c r="F99" i="8"/>
  <c r="G99" i="8"/>
  <c r="H99" i="8"/>
  <c r="I99" i="8"/>
  <c r="J99" i="8"/>
  <c r="E100" i="8"/>
  <c r="F100" i="8"/>
  <c r="G100" i="8"/>
  <c r="H100" i="8"/>
  <c r="I100" i="8"/>
  <c r="J100" i="8"/>
  <c r="E101" i="8"/>
  <c r="F101" i="8"/>
  <c r="G101" i="8"/>
  <c r="H101" i="8"/>
  <c r="I101" i="8"/>
  <c r="J101" i="8"/>
  <c r="E102" i="8"/>
  <c r="F102" i="8"/>
  <c r="G102" i="8"/>
  <c r="H102" i="8"/>
  <c r="I102" i="8"/>
  <c r="J102" i="8"/>
  <c r="E103" i="8"/>
  <c r="F103" i="8"/>
  <c r="G103" i="8"/>
  <c r="H103" i="8"/>
  <c r="I103" i="8"/>
  <c r="J103" i="8"/>
  <c r="E104" i="8"/>
  <c r="F104" i="8"/>
  <c r="G104" i="8"/>
  <c r="H104" i="8"/>
  <c r="I104" i="8"/>
  <c r="J104" i="8"/>
  <c r="E105" i="8"/>
  <c r="F105" i="8"/>
  <c r="G105" i="8"/>
  <c r="H105" i="8"/>
  <c r="I105" i="8"/>
  <c r="J105" i="8"/>
  <c r="E106" i="8"/>
  <c r="F106" i="8"/>
  <c r="G106" i="8"/>
  <c r="H106" i="8"/>
  <c r="I106" i="8"/>
  <c r="J106" i="8"/>
  <c r="E107" i="8"/>
  <c r="F107" i="8"/>
  <c r="G107" i="8"/>
  <c r="H107" i="8"/>
  <c r="I107" i="8"/>
  <c r="J107" i="8"/>
  <c r="E108" i="8"/>
  <c r="F108" i="8"/>
  <c r="G108" i="8"/>
  <c r="H108" i="8"/>
  <c r="I108" i="8"/>
  <c r="J108" i="8"/>
  <c r="E109" i="8"/>
  <c r="F109" i="8"/>
  <c r="G109" i="8"/>
  <c r="H109" i="8"/>
  <c r="I109" i="8"/>
  <c r="J109" i="8"/>
  <c r="E110" i="8"/>
  <c r="F110" i="8"/>
  <c r="G110" i="8"/>
  <c r="H110" i="8"/>
  <c r="I110" i="8"/>
  <c r="J110" i="8"/>
  <c r="E111" i="8"/>
  <c r="F111" i="8"/>
  <c r="G111" i="8"/>
  <c r="H111" i="8"/>
  <c r="I111" i="8"/>
  <c r="J111" i="8"/>
  <c r="E112" i="8"/>
  <c r="F112" i="8"/>
  <c r="G112" i="8"/>
  <c r="H112" i="8"/>
  <c r="I112" i="8"/>
  <c r="J112" i="8"/>
  <c r="E113" i="8"/>
  <c r="F113" i="8"/>
  <c r="G113" i="8"/>
  <c r="H113" i="8"/>
  <c r="I113" i="8"/>
  <c r="J113" i="8"/>
  <c r="E114" i="8"/>
  <c r="F114" i="8"/>
  <c r="G114" i="8"/>
  <c r="H114" i="8"/>
  <c r="I114" i="8"/>
  <c r="J114" i="8"/>
</calcChain>
</file>

<file path=xl/sharedStrings.xml><?xml version="1.0" encoding="utf-8"?>
<sst xmlns="http://schemas.openxmlformats.org/spreadsheetml/2006/main" count="218" uniqueCount="116">
  <si>
    <t>Nr.</t>
  </si>
  <si>
    <t>crt</t>
  </si>
  <si>
    <t>Funcţia</t>
  </si>
  <si>
    <t>Coeficient</t>
  </si>
  <si>
    <t>1.</t>
  </si>
  <si>
    <t>2.</t>
  </si>
  <si>
    <t xml:space="preserve">Niv </t>
  </si>
  <si>
    <t>stud</t>
  </si>
  <si>
    <t>maxim</t>
  </si>
  <si>
    <t>Gradatie</t>
  </si>
  <si>
    <t xml:space="preserve">Gradatie </t>
  </si>
  <si>
    <t>S</t>
  </si>
  <si>
    <t>3.</t>
  </si>
  <si>
    <t>M</t>
  </si>
  <si>
    <t xml:space="preserve">M </t>
  </si>
  <si>
    <t xml:space="preserve">G </t>
  </si>
  <si>
    <t>Sofer I</t>
  </si>
  <si>
    <t>Sofer II</t>
  </si>
  <si>
    <t>Muncitor calificat I</t>
  </si>
  <si>
    <t>Muncitor calificat II</t>
  </si>
  <si>
    <t>Muncitor calificat III</t>
  </si>
  <si>
    <t>Muncitor calificat IV</t>
  </si>
  <si>
    <t>Muncitor necalificat I</t>
  </si>
  <si>
    <t>SSD</t>
  </si>
  <si>
    <t>Secretar  UAT (oras/municipiu cu 20.001 pana la 50.000 locuitori )</t>
  </si>
  <si>
    <t>Arhitect sef  (oras/municipiu cu 20.001 pana la 50.000 locuitori )</t>
  </si>
  <si>
    <t>Sef serviciu (oras/municipiu cu 20.001 pana la 50.000 locuitori )</t>
  </si>
  <si>
    <t xml:space="preserve"> Referent, inspector, arhivar, referent casier I</t>
  </si>
  <si>
    <t xml:space="preserve"> Referent, inspector, arhivar, referent casier II</t>
  </si>
  <si>
    <t xml:space="preserve"> Referent, inspector, arhivar, referent casier  debutant</t>
  </si>
  <si>
    <t>Auditor grad profesional superior</t>
  </si>
  <si>
    <t>Auditor grad profesional principal</t>
  </si>
  <si>
    <t>Auditor grad profesional asistent</t>
  </si>
  <si>
    <t>Consilier, consilier juridic, expert, inspector  grad profesional superior</t>
  </si>
  <si>
    <t>Consilier, consilier juridic, expert, inspector  grad profesional principal</t>
  </si>
  <si>
    <t>Consilier, consilier juridic, expert, inspector  grad profesional asistent</t>
  </si>
  <si>
    <t xml:space="preserve">Consilier, consilier juridic, expert, inspector  grad profesional debutant </t>
  </si>
  <si>
    <t>Referent de specialitate                                   grad profesional superior</t>
  </si>
  <si>
    <t>Referent de specialitate                                   grad profesional principal</t>
  </si>
  <si>
    <t>Referent de specialitate                                   grad profesional asistent</t>
  </si>
  <si>
    <t>Referent de specialitate                                   grad profesional debutant</t>
  </si>
  <si>
    <t>Referent  grad                                                           profesional superior</t>
  </si>
  <si>
    <t>Referent  grad                                                           profesional asistent</t>
  </si>
  <si>
    <t>Referent  grad                                                           profesional primcipal</t>
  </si>
  <si>
    <t>Referent  grad                                                           profesional debutant</t>
  </si>
  <si>
    <t>Ingrijitor I</t>
  </si>
  <si>
    <t xml:space="preserve"> Referent, inspector, arhivar, referent casier IA</t>
  </si>
  <si>
    <t>Ingrijitor debutant</t>
  </si>
  <si>
    <t xml:space="preserve">Director </t>
  </si>
  <si>
    <t>4.</t>
  </si>
  <si>
    <t>5.</t>
  </si>
  <si>
    <t>6.</t>
  </si>
  <si>
    <t>7.</t>
  </si>
  <si>
    <t>8.</t>
  </si>
  <si>
    <r>
      <rPr>
        <b/>
        <sz val="10"/>
        <rFont val="Arial"/>
        <family val="2"/>
      </rPr>
      <t>B - FUNCȚII PUBLICE DE EXECUȚIE</t>
    </r>
    <r>
      <rPr>
        <b/>
        <u/>
        <sz val="10"/>
        <rFont val="Arial"/>
        <family val="2"/>
      </rPr>
      <t xml:space="preserve"> </t>
    </r>
  </si>
  <si>
    <r>
      <rPr>
        <b/>
        <sz val="10"/>
        <rFont val="Arial"/>
        <family val="2"/>
      </rPr>
      <t>A - FUNCȚII PUBLICE DE CONDUCERE</t>
    </r>
    <r>
      <rPr>
        <b/>
        <u/>
        <sz val="10"/>
        <rFont val="Arial"/>
        <family val="2"/>
      </rPr>
      <t xml:space="preserve"> </t>
    </r>
  </si>
  <si>
    <t xml:space="preserve">Salariul de bază în funcție de gradație( vechime în muncă) </t>
  </si>
  <si>
    <t>Consilier, consilier juridic, expert, inspector de specialitate  grad IA</t>
  </si>
  <si>
    <t>Consilier, consilier juridic, expert, inspector de specialitate  grad I</t>
  </si>
  <si>
    <t>Consilier, consilier juridic, expert, inspector de specialitate  grad II</t>
  </si>
  <si>
    <t>Consilier, consilier juridic, expert, inspector de specialitate  grad debutant</t>
  </si>
  <si>
    <t>Administrator  I</t>
  </si>
  <si>
    <t>Administrator  II</t>
  </si>
  <si>
    <t>Paznic</t>
  </si>
  <si>
    <t xml:space="preserve">Director executiv (oras/municipiu cu 20.001 pana la 50.000 locuitori ) </t>
  </si>
  <si>
    <t xml:space="preserve">50.000 locuitori ) </t>
  </si>
  <si>
    <r>
      <rPr>
        <b/>
        <sz val="10"/>
        <rFont val="Arial"/>
        <family val="2"/>
      </rPr>
      <t>A - FUNCȚII CONTRACTUALE DE CONDUCERE</t>
    </r>
    <r>
      <rPr>
        <b/>
        <u/>
        <sz val="10"/>
        <rFont val="Arial"/>
        <family val="2"/>
      </rPr>
      <t xml:space="preserve"> </t>
    </r>
  </si>
  <si>
    <r>
      <rPr>
        <b/>
        <sz val="10"/>
        <rFont val="Arial"/>
        <family val="2"/>
      </rPr>
      <t>B - FUNCȚII CONTRACTUALE DE EXECUȚIE</t>
    </r>
    <r>
      <rPr>
        <b/>
        <u/>
        <sz val="10"/>
        <rFont val="Arial"/>
        <family val="2"/>
      </rPr>
      <t xml:space="preserve"> </t>
    </r>
  </si>
  <si>
    <t>Salarii de bază ale personalului din cadrul aparatului de specialitate al primarului municipiului Medgidia stabilite                                               conform Legii–cadru nr. 153/2017 privind salarizarea personalului plătit din fonduri publice</t>
  </si>
  <si>
    <t>Muncitor necalificat II</t>
  </si>
  <si>
    <t>M;G</t>
  </si>
  <si>
    <t>Asistent medical principal</t>
  </si>
  <si>
    <t>PL</t>
  </si>
  <si>
    <t>Asistent medical</t>
  </si>
  <si>
    <t>Medic</t>
  </si>
  <si>
    <t>-</t>
  </si>
  <si>
    <t>Vouchere vacanta</t>
  </si>
  <si>
    <t>Funcţie de demnitate publică</t>
  </si>
  <si>
    <t>Coeficient de ierarhizare</t>
  </si>
  <si>
    <t>Sporuri,compensatii, adaosuri, premii cf.art.33 alin.(1) lit.a),b)</t>
  </si>
  <si>
    <t>Tipul</t>
  </si>
  <si>
    <t>Cota procentuala</t>
  </si>
  <si>
    <t>Indemnizatie                          lei</t>
  </si>
  <si>
    <t>Valoare bruta</t>
  </si>
  <si>
    <t>Baza legala</t>
  </si>
  <si>
    <t>Primar (cu 20.001 pana la 50.000 locuitori)</t>
  </si>
  <si>
    <t>Viceprimar (cu 20.001 pana la 50.000 locuitori)</t>
  </si>
  <si>
    <t>majorare</t>
  </si>
  <si>
    <t>art.16 alin.(2)</t>
  </si>
  <si>
    <t xml:space="preserve">Vouchere vacanta  </t>
  </si>
  <si>
    <t>Niv stud</t>
  </si>
  <si>
    <t xml:space="preserve">Salariul de bază în funcție de gradație (vechime în muncă) </t>
  </si>
  <si>
    <t>Administrator public</t>
  </si>
  <si>
    <t>9.</t>
  </si>
  <si>
    <t xml:space="preserve">Mediator sanitar   </t>
  </si>
  <si>
    <t>10.</t>
  </si>
  <si>
    <t>11.</t>
  </si>
  <si>
    <t>12.</t>
  </si>
  <si>
    <t>13.</t>
  </si>
  <si>
    <t>NOTA</t>
  </si>
  <si>
    <t>Functii</t>
  </si>
  <si>
    <t>Consilier local</t>
  </si>
  <si>
    <t>Indemnizatia maxima lunara bruta</t>
  </si>
  <si>
    <t>Medic stomatolog</t>
  </si>
  <si>
    <t>14.</t>
  </si>
  <si>
    <t>15.</t>
  </si>
  <si>
    <t>16.</t>
  </si>
  <si>
    <r>
      <t xml:space="preserve">                 </t>
    </r>
    <r>
      <rPr>
        <b/>
        <sz val="10"/>
        <rFont val="Arial"/>
        <family val="2"/>
      </rPr>
      <t>Madalina-Adriana Anghel</t>
    </r>
  </si>
  <si>
    <t xml:space="preserve"> VALENTIN VRABIE</t>
  </si>
  <si>
    <t xml:space="preserve">        PRIMAR</t>
  </si>
  <si>
    <t>Sef Serviciul Resurse Umane, SSM si Ad-tiv</t>
  </si>
  <si>
    <t xml:space="preserve">Asistent personal                                    Îngrijitor bătrân la domiciliu </t>
  </si>
  <si>
    <t>Indemnizatia lunara de care beneficiaza consilierii locali pentru participarea la numarul maxim de sedinte este in cuantum de pana la 10% din indemnizatia lunara a Primarului</t>
  </si>
  <si>
    <t>1. În salariul de bază pentru funcţiile de conducere la gradul I şi gradul II este inclusă gradaţia aferentă tranşei de vechime în muncă la nivel maxim conform art. 19 alin. 2 din Legea nr. 153/2017 privind salarizarea  personalului plătit din fonduri publice.
2. Art. 15 Legea nr. 153/2017 - personalul care exercită activitatea de control financiar preventiv, pe perioada de exercitare a acesteia, beneficiază de o majorare a salariului de bază cu 10%.
3. Salariul de bază individual al administratorului public se stabileşte de către primar, în condiţiile legii, în funcţie de tipul unităţii administrativ-teritoriale şi de atribuţiile stabilite în fişa postului, între limite, astfel: limita minimă este nivelul salariului de bază al secretarului unităţii administrativ-teritoriale, iar limita maximă este indemnizaţia viceprimarului.
4. Conform O.U.G. 8/2009, modificată și completată prin art.XLIV din Legea nr. 141/2025 privind unele masuri fiscal-bugetare, acordă anual vouchere de vacanţă în cuantum de 800 lei, în perioada 1 ianuarie 2026-31 decembrie 2026, personalului ale cărui salarii de bază lunare nete sunt de până la 6.000 lei.
5. Salariile de bază ale personalului medical şcolar sunt stabilite conform Anexa nr.II, pct.A4 din Legea 153/2017.
6. Salariul de bază şi celelalte drepturi salariale ale asistentului medical comunitar se stabilesc potrivit Legii-cadru nr. 153/2017 privind salarizarea personalului plătit din fonduri publice, cu modificările şi completările ulterioare, pentru funcţia de asistent medical, pe grade/trepte profesionale şi pe nivel de studii, conform anexei nr. II - Familia ocupaţională de funcţii bugetare «Sănătate şi asistenţă socială», cap. I pct. 3 «Instituţii şi unităţi de asistenţă socială/servicii sociale cu sau fără cazare» şi cap. II «Reglementări specifice personalului din sănătate, din unităţile de asistenţă medicosocială şi din unităţile de asistenţă socială/servicii sociale». -  Art. 12 alin.(3) din O.U.G.18/2017                                                                                                                                                                                                                     
7. Salariul de bază şi celelalte drepturi salariale ale mediatorului sanitar se stabilesc potrivit Legii-cadru nr. 153/2017 privind salarizarea personalului plătit din fonduri publice, cu modificările şi completările ulterioare, conform anexei nr. II Familia ocupaţională de funcţii bugetare «Sănătate şi asistenţă socială», cap. I pct. 3 «Instituţii şi unităţi de asistenţă socială/servicii sociale cu sau fără cazare» şi cap. II «Reglementări specifice personalului din sănătate, din unităţile de asistenţă medico-socială şi din unităţile de asistenţă socială/servicii sociale», pentru funcţia de instructor de educaţie. - Art. 12 alin.(4) din O.U.G.18/2017                                                                                                                         8. Pentru activitatea desfăşurată de persoanele cu handicap grav şi accentuat în cadrul programului normal de lucru, se acordă un spor de 15% din salariul de bază/solda de funcţie/salariul de funcţie/indemnizaţia de încadrare conform art. 22 alin.2 din Legea nr. 153/2017  si H.G. 751/2018.
 9. Conform art. 18 din Legea nr. 153/2017 şi art. 15 pct.5 din Legea nr.141/2025 privind unele masuri fiscal-bugetare, ordonatorii de credite acordă lunar, pentru personalul încadrat ale cărui salarii lunare sunt de până la 6.000 lei net inclusiv, o indemnizaţie de hrană de 347 lei lunar. 
10.  Conform art. 16 alin.(1) din Legea nr. 153/2017 personalul din instituţiile şi/sau autorităţile publice nominalizat în echipele de proiecte finanţate din fonduri europene nerambursabile beneficiază de majorarea salariilor de bază, soldelor de funcţie/salariilor de funcţie, indemnizaţiilor de încadrare cu până la 40%, indiferent de numărul de proiecte în care este implicat. Această majorare se aplică proporţional cu timpul efectiv alocat activităţilor pentru fiecare.                                                                    11. Conform Anexei nr.8 lit. A pct.3 şi lit. C pct.2 din Regulament la H.G. nr.153/2018 personalul de specialitate medico-sanitar din cabinetele medicale organizate în grădiniţe, şcoli şi unităţile de învăţământ superior şi asistentul medical comunitar beneficiaza de un spor pentru conditii deosebite de 15% din salariul de baza                             12. Conform art. II lit.f) din Ordonanta nr.42/2023 personalul de specialitate medico-sanitar din cabinetele medicale organizate în grădiniţe, şcoli şi unităţile de învăţământ superior şi asistentul medical comunitar beneficiaza de o indemnizatie lunară stabilită în cuantum brut de 500 de lei.</t>
  </si>
  <si>
    <t>Asistent medical comunitar debutant</t>
  </si>
  <si>
    <t xml:space="preserve">    art.212 alin. (2) din Codul administrativ aprobat prin O.U. nr. 57/2019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</si>
</sst>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Times New Roman"/>
      <family val="1"/>
      <charset val="238"/>
    </font>
    <font>
      <b/>
      <sz val="10"/>
      <name val="Times New Roman"/>
      <family val="1"/>
      <charset val="238"/>
    </font>
    <font>
      <sz val="10"/>
      <name val="Arial"/>
      <family val="2"/>
    </font>
    <font>
      <sz val="10"/>
      <name val="Arial"/>
      <family val="2"/>
    </font>
    <font>
      <b/>
      <u/>
      <sz val="10"/>
      <name val="Arial"/>
      <family val="2"/>
    </font>
    <font>
      <b/>
      <sz val="10"/>
      <name val="Arial"/>
      <family val="2"/>
    </font>
    <font>
      <b/>
      <sz val="10"/>
      <name val="Times New Roman"/>
      <family val="1"/>
    </font>
    <font>
      <sz val="10"/>
      <name val="Times New Roman"/>
      <family val="1"/>
    </font>
    <font>
      <sz val="12"/>
      <name val="Times New Roman"/>
      <family val="1"/>
    </font>
    <font>
      <sz val="9"/>
      <name val="Times New Roman"/>
      <family val="1"/>
    </font>
    <font>
      <sz val="10"/>
      <name val="Arial"/>
      <family val="2"/>
      <charset val="238"/>
    </font>
  </fonts>
  <fills count="2">
    <fill>
      <patternFill patternType="none"/>
    </fill>
    <fill>
      <patternFill patternType="gray125"/>
    </fill>
  </fills>
  <borders count="48">
    <border>
      <left/>
      <right/>
      <top/>
      <bottom/>
      <diagonal/>
    </border>
    <border>
      <left/>
      <right style="medium">
        <color indexed="64"/>
      </right>
      <top style="medium">
        <color indexed="64"/>
      </top>
      <bottom/>
      <diagonal/>
    </border>
    <border>
      <left/>
      <right style="medium">
        <color indexed="64"/>
      </right>
      <top/>
      <bottom/>
      <diagonal/>
    </border>
    <border>
      <left style="medium">
        <color indexed="8"/>
      </left>
      <right style="medium">
        <color indexed="8"/>
      </right>
      <top style="medium">
        <color indexed="8"/>
      </top>
      <bottom/>
      <diagonal/>
    </border>
    <border>
      <left/>
      <right style="medium">
        <color indexed="64"/>
      </right>
      <top/>
      <bottom style="medium">
        <color indexed="64"/>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right style="medium">
        <color indexed="64"/>
      </right>
      <top/>
      <bottom style="medium">
        <color indexed="8"/>
      </bottom>
      <diagonal/>
    </border>
    <border>
      <left style="medium">
        <color indexed="8"/>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8"/>
      </left>
      <right style="medium">
        <color indexed="8"/>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8"/>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medium">
        <color indexed="64"/>
      </left>
      <right style="medium">
        <color indexed="8"/>
      </right>
      <top/>
      <bottom style="medium">
        <color indexed="64"/>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8"/>
      </left>
      <right style="medium">
        <color indexed="64"/>
      </right>
      <top style="medium">
        <color indexed="8"/>
      </top>
      <bottom/>
      <diagonal/>
    </border>
    <border>
      <left style="medium">
        <color indexed="64"/>
      </left>
      <right style="medium">
        <color indexed="64"/>
      </right>
      <top style="medium">
        <color indexed="8"/>
      </top>
      <bottom/>
      <diagonal/>
    </border>
    <border>
      <left style="medium">
        <color indexed="8"/>
      </left>
      <right style="medium">
        <color indexed="64"/>
      </right>
      <top/>
      <bottom style="medium">
        <color indexed="8"/>
      </bottom>
      <diagonal/>
    </border>
    <border>
      <left style="medium">
        <color indexed="64"/>
      </left>
      <right style="medium">
        <color indexed="64"/>
      </right>
      <top/>
      <bottom style="medium">
        <color indexed="8"/>
      </bottom>
      <diagonal/>
    </border>
    <border>
      <left/>
      <right/>
      <top style="medium">
        <color indexed="64"/>
      </top>
      <bottom/>
      <diagonal/>
    </border>
    <border>
      <left style="medium">
        <color indexed="8"/>
      </left>
      <right style="medium">
        <color indexed="64"/>
      </right>
      <top/>
      <bottom/>
      <diagonal/>
    </border>
    <border>
      <left style="medium">
        <color indexed="8"/>
      </left>
      <right/>
      <top/>
      <bottom/>
      <diagonal/>
    </border>
    <border>
      <left style="medium">
        <color indexed="8"/>
      </left>
      <right/>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right style="medium">
        <color indexed="64"/>
      </right>
      <top style="medium">
        <color indexed="8"/>
      </top>
      <bottom/>
      <diagonal/>
    </border>
  </borders>
  <cellStyleXfs count="1">
    <xf numFmtId="0" fontId="0" fillId="0" borderId="0"/>
  </cellStyleXfs>
  <cellXfs count="181">
    <xf numFmtId="0" fontId="0" fillId="0" borderId="0" xfId="0"/>
    <xf numFmtId="0" fontId="1" fillId="0" borderId="1" xfId="0" applyFont="1" applyBorder="1" applyAlignment="1">
      <alignment horizontal="right" vertical="top" wrapText="1"/>
    </xf>
    <xf numFmtId="0" fontId="1" fillId="0" borderId="0" xfId="0" applyFont="1"/>
    <xf numFmtId="0" fontId="1" fillId="0" borderId="2" xfId="0" applyFont="1" applyBorder="1" applyAlignment="1">
      <alignment horizontal="right" vertical="top" wrapText="1"/>
    </xf>
    <xf numFmtId="0" fontId="1" fillId="0" borderId="3" xfId="0" applyFont="1" applyBorder="1" applyAlignment="1">
      <alignment vertical="top" wrapText="1"/>
    </xf>
    <xf numFmtId="0" fontId="4" fillId="0" borderId="0" xfId="0" applyFont="1"/>
    <xf numFmtId="4" fontId="2" fillId="0" borderId="4" xfId="0" applyNumberFormat="1" applyFont="1" applyBorder="1" applyAlignment="1">
      <alignment horizontal="right" vertical="top" wrapText="1"/>
    </xf>
    <xf numFmtId="0" fontId="1" fillId="0" borderId="5" xfId="0" applyFont="1" applyBorder="1" applyAlignment="1">
      <alignment vertical="top" wrapText="1"/>
    </xf>
    <xf numFmtId="0" fontId="1" fillId="0" borderId="2" xfId="0" applyFont="1" applyBorder="1" applyAlignment="1">
      <alignment horizontal="center"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1" fillId="0" borderId="7" xfId="0" applyFont="1" applyBorder="1" applyAlignment="1">
      <alignment horizontal="center" vertical="top" wrapText="1"/>
    </xf>
    <xf numFmtId="3" fontId="1" fillId="0" borderId="7" xfId="0" applyNumberFormat="1" applyFont="1" applyBorder="1" applyAlignment="1">
      <alignment horizontal="right" vertical="top" wrapText="1"/>
    </xf>
    <xf numFmtId="0" fontId="1" fillId="0" borderId="2"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6" fillId="0" borderId="0" xfId="0" applyFont="1"/>
    <xf numFmtId="0" fontId="6" fillId="0" borderId="0" xfId="0" applyFont="1" applyFill="1" applyBorder="1"/>
    <xf numFmtId="0" fontId="5" fillId="0" borderId="0" xfId="0" applyFont="1" applyFill="1" applyBorder="1"/>
    <xf numFmtId="4" fontId="2" fillId="0" borderId="9" xfId="0" applyNumberFormat="1" applyFont="1" applyBorder="1" applyAlignment="1">
      <alignment horizontal="right" vertical="top" wrapText="1"/>
    </xf>
    <xf numFmtId="0" fontId="4" fillId="0" borderId="5" xfId="0" applyFont="1" applyBorder="1" applyAlignment="1">
      <alignment vertical="top" wrapText="1"/>
    </xf>
    <xf numFmtId="4" fontId="7" fillId="0" borderId="4" xfId="0" applyNumberFormat="1" applyFont="1" applyBorder="1" applyAlignment="1">
      <alignment horizontal="righ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1" fillId="0" borderId="1" xfId="0" applyFont="1" applyBorder="1" applyAlignment="1">
      <alignment horizontal="center" wrapText="1"/>
    </xf>
    <xf numFmtId="0" fontId="1" fillId="0" borderId="2" xfId="0" applyFont="1" applyBorder="1" applyAlignment="1">
      <alignment horizontal="center" wrapText="1"/>
    </xf>
    <xf numFmtId="3" fontId="8" fillId="0" borderId="7" xfId="0" applyNumberFormat="1" applyFont="1" applyBorder="1" applyAlignment="1">
      <alignment horizontal="right" vertical="top" wrapText="1"/>
    </xf>
    <xf numFmtId="0" fontId="1" fillId="0" borderId="11" xfId="0" applyFont="1" applyBorder="1" applyAlignment="1">
      <alignment horizontal="right" vertical="top" wrapText="1"/>
    </xf>
    <xf numFmtId="0" fontId="4" fillId="0" borderId="12" xfId="0" applyFont="1" applyBorder="1"/>
    <xf numFmtId="0" fontId="1" fillId="0" borderId="0" xfId="0" applyFont="1" applyBorder="1" applyAlignment="1">
      <alignment horizontal="center" vertical="top" wrapText="1"/>
    </xf>
    <xf numFmtId="0" fontId="1" fillId="0" borderId="13" xfId="0" applyFont="1" applyBorder="1" applyAlignment="1">
      <alignment horizontal="center" vertical="top" wrapText="1"/>
    </xf>
    <xf numFmtId="4" fontId="2" fillId="0" borderId="14" xfId="0" applyNumberFormat="1" applyFont="1" applyBorder="1" applyAlignment="1">
      <alignment horizontal="right" vertical="top" wrapText="1"/>
    </xf>
    <xf numFmtId="3" fontId="1" fillId="0" borderId="13" xfId="0" applyNumberFormat="1" applyFont="1" applyBorder="1" applyAlignment="1">
      <alignment horizontal="right" vertical="top" wrapText="1"/>
    </xf>
    <xf numFmtId="4" fontId="7" fillId="0" borderId="14" xfId="0" applyNumberFormat="1" applyFont="1" applyBorder="1" applyAlignment="1">
      <alignment horizontal="right" vertical="top" wrapText="1"/>
    </xf>
    <xf numFmtId="3" fontId="8" fillId="0" borderId="13" xfId="0" applyNumberFormat="1" applyFont="1" applyBorder="1" applyAlignment="1">
      <alignment horizontal="right" vertical="top" wrapText="1"/>
    </xf>
    <xf numFmtId="0" fontId="4" fillId="0" borderId="15" xfId="0" applyFont="1" applyBorder="1"/>
    <xf numFmtId="3" fontId="8" fillId="0" borderId="2" xfId="0" applyNumberFormat="1" applyFont="1" applyBorder="1" applyAlignment="1">
      <alignment horizontal="right" vertical="top" wrapText="1"/>
    </xf>
    <xf numFmtId="3" fontId="8" fillId="0" borderId="0" xfId="0" applyNumberFormat="1" applyFont="1" applyBorder="1" applyAlignment="1">
      <alignment horizontal="right" vertical="top" wrapText="1"/>
    </xf>
    <xf numFmtId="4" fontId="2" fillId="0" borderId="14" xfId="0" applyNumberFormat="1" applyFont="1" applyFill="1" applyBorder="1" applyAlignment="1">
      <alignment horizontal="right" vertical="top" wrapText="1"/>
    </xf>
    <xf numFmtId="0" fontId="8"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10" fillId="0" borderId="17" xfId="0" applyFont="1" applyBorder="1" applyAlignment="1">
      <alignment horizontal="center" vertical="center" wrapText="1"/>
    </xf>
    <xf numFmtId="0" fontId="8" fillId="0" borderId="0" xfId="0" applyFont="1" applyBorder="1" applyAlignment="1">
      <alignment horizontal="center" vertical="center" wrapText="1"/>
    </xf>
    <xf numFmtId="3" fontId="8" fillId="0" borderId="11" xfId="0" applyNumberFormat="1" applyFont="1" applyBorder="1" applyAlignment="1">
      <alignment horizontal="center" vertical="center" wrapText="1"/>
    </xf>
    <xf numFmtId="3" fontId="8" fillId="0" borderId="18" xfId="0" applyNumberFormat="1" applyFont="1" applyBorder="1" applyAlignment="1">
      <alignment horizontal="center" vertical="center"/>
    </xf>
    <xf numFmtId="0" fontId="4" fillId="0" borderId="2" xfId="0" applyFont="1" applyBorder="1" applyAlignment="1">
      <alignment vertical="top" wrapText="1"/>
    </xf>
    <xf numFmtId="3" fontId="8" fillId="0" borderId="15" xfId="0" applyNumberFormat="1" applyFont="1" applyBorder="1" applyAlignment="1">
      <alignment horizontal="right" vertical="top" wrapText="1"/>
    </xf>
    <xf numFmtId="0" fontId="1" fillId="0" borderId="5" xfId="0" applyFont="1" applyBorder="1" applyAlignment="1">
      <alignment horizontal="left" vertical="center" wrapText="1"/>
    </xf>
    <xf numFmtId="0" fontId="1" fillId="0" borderId="10" xfId="0" applyFont="1" applyBorder="1" applyAlignment="1">
      <alignment vertical="top" wrapText="1"/>
    </xf>
    <xf numFmtId="0" fontId="1" fillId="0" borderId="8" xfId="0" applyFont="1" applyBorder="1" applyAlignment="1">
      <alignment horizontal="center" vertical="top" wrapText="1"/>
    </xf>
    <xf numFmtId="4" fontId="1" fillId="0" borderId="16" xfId="0" applyNumberFormat="1" applyFont="1" applyBorder="1" applyAlignment="1">
      <alignment horizontal="right" vertical="top" wrapText="1"/>
    </xf>
    <xf numFmtId="14" fontId="6" fillId="0" borderId="0" xfId="0" applyNumberFormat="1" applyFont="1" applyAlignment="1">
      <alignment horizontal="left"/>
    </xf>
    <xf numFmtId="0" fontId="4" fillId="0" borderId="0" xfId="0" applyFont="1" applyBorder="1" applyAlignment="1">
      <alignment horizontal="center" vertical="center" wrapText="1"/>
    </xf>
    <xf numFmtId="3"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xf>
    <xf numFmtId="0" fontId="8" fillId="0" borderId="11" xfId="0" applyFont="1" applyBorder="1" applyAlignment="1">
      <alignment horizontal="center" vertical="center" wrapText="1"/>
    </xf>
    <xf numFmtId="0" fontId="1" fillId="0" borderId="19" xfId="0" applyFont="1" applyBorder="1" applyAlignment="1">
      <alignment horizontal="right" vertical="top" wrapText="1"/>
    </xf>
    <xf numFmtId="0" fontId="1" fillId="0" borderId="20" xfId="0" applyFont="1" applyBorder="1" applyAlignment="1">
      <alignment vertical="top" wrapText="1"/>
    </xf>
    <xf numFmtId="0" fontId="1" fillId="0" borderId="21" xfId="0" applyFont="1" applyBorder="1" applyAlignment="1">
      <alignment horizontal="center" vertical="top" wrapText="1"/>
    </xf>
    <xf numFmtId="4" fontId="1" fillId="0" borderId="11" xfId="0" applyNumberFormat="1" applyFont="1" applyBorder="1" applyAlignment="1">
      <alignment horizontal="right" vertical="top" wrapText="1"/>
    </xf>
    <xf numFmtId="0" fontId="1" fillId="0" borderId="22" xfId="0" applyFont="1" applyBorder="1" applyAlignment="1">
      <alignment horizontal="right" vertical="top" wrapText="1"/>
    </xf>
    <xf numFmtId="0" fontId="3" fillId="0" borderId="0" xfId="0" applyFont="1"/>
    <xf numFmtId="3" fontId="7" fillId="0" borderId="0" xfId="0" applyNumberFormat="1" applyFont="1" applyBorder="1" applyAlignment="1">
      <alignment horizontal="right" vertical="top" wrapText="1"/>
    </xf>
    <xf numFmtId="4" fontId="7" fillId="0" borderId="15" xfId="0" applyNumberFormat="1" applyFont="1" applyBorder="1" applyAlignment="1">
      <alignment horizontal="right" vertical="top"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5" xfId="0" applyFont="1" applyBorder="1"/>
    <xf numFmtId="0" fontId="8" fillId="0" borderId="15" xfId="0" applyFont="1" applyFill="1" applyBorder="1"/>
    <xf numFmtId="0" fontId="8" fillId="0" borderId="15" xfId="0" applyFont="1" applyBorder="1" applyAlignment="1">
      <alignment vertical="center" wrapText="1"/>
    </xf>
    <xf numFmtId="3" fontId="8" fillId="0" borderId="9"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0" fontId="8" fillId="0" borderId="16" xfId="0" applyFont="1" applyBorder="1" applyAlignment="1">
      <alignment vertical="center" wrapText="1"/>
    </xf>
    <xf numFmtId="3" fontId="8" fillId="0" borderId="15" xfId="0" applyNumberFormat="1" applyFont="1" applyBorder="1" applyAlignment="1">
      <alignment horizontal="center"/>
    </xf>
    <xf numFmtId="3" fontId="8" fillId="0" borderId="15" xfId="0" applyNumberFormat="1" applyFont="1" applyBorder="1" applyAlignment="1">
      <alignment horizontal="center" vertical="center" wrapText="1"/>
    </xf>
    <xf numFmtId="0" fontId="8" fillId="0" borderId="23" xfId="0" applyFont="1" applyBorder="1" applyAlignment="1">
      <alignment vertical="center" wrapText="1"/>
    </xf>
    <xf numFmtId="0" fontId="8" fillId="0" borderId="2" xfId="0" applyFont="1" applyBorder="1" applyAlignment="1">
      <alignment horizontal="center" vertical="center" wrapText="1"/>
    </xf>
    <xf numFmtId="3" fontId="8" fillId="0" borderId="2" xfId="0" applyNumberFormat="1" applyFont="1" applyBorder="1" applyAlignment="1">
      <alignment horizontal="center" vertical="center" wrapText="1"/>
    </xf>
    <xf numFmtId="0" fontId="8" fillId="0" borderId="15" xfId="0" applyFont="1" applyBorder="1" applyAlignment="1">
      <alignment horizontal="center"/>
    </xf>
    <xf numFmtId="3" fontId="1" fillId="0" borderId="2" xfId="0" applyNumberFormat="1" applyFont="1" applyBorder="1" applyAlignment="1">
      <alignment horizontal="right" vertical="top" wrapText="1"/>
    </xf>
    <xf numFmtId="4" fontId="2" fillId="0" borderId="24" xfId="0" applyNumberFormat="1" applyFont="1" applyBorder="1" applyAlignment="1">
      <alignment horizontal="right" vertical="top" wrapText="1"/>
    </xf>
    <xf numFmtId="3" fontId="1" fillId="0" borderId="25" xfId="0" applyNumberFormat="1" applyFont="1" applyBorder="1" applyAlignment="1">
      <alignment horizontal="right" vertical="top" wrapText="1"/>
    </xf>
    <xf numFmtId="4" fontId="2" fillId="0" borderId="26" xfId="0" applyNumberFormat="1" applyFont="1" applyBorder="1" applyAlignment="1">
      <alignment horizontal="right" vertical="top" wrapText="1"/>
    </xf>
    <xf numFmtId="3" fontId="1" fillId="0" borderId="27" xfId="0" applyNumberFormat="1" applyFont="1" applyBorder="1" applyAlignment="1">
      <alignment horizontal="right" vertical="top" wrapText="1"/>
    </xf>
    <xf numFmtId="3" fontId="1" fillId="0" borderId="0" xfId="0" applyNumberFormat="1" applyFont="1" applyBorder="1" applyAlignment="1">
      <alignment horizontal="right" vertical="top" wrapText="1"/>
    </xf>
    <xf numFmtId="4" fontId="2" fillId="0" borderId="18" xfId="0" applyNumberFormat="1" applyFont="1" applyBorder="1" applyAlignment="1">
      <alignment horizontal="right" vertical="top" wrapText="1"/>
    </xf>
    <xf numFmtId="3" fontId="1" fillId="0" borderId="4" xfId="0" applyNumberFormat="1" applyFont="1" applyBorder="1" applyAlignment="1">
      <alignment horizontal="right" vertical="top" wrapText="1"/>
    </xf>
    <xf numFmtId="3" fontId="1" fillId="0" borderId="14" xfId="0" applyNumberFormat="1" applyFont="1" applyBorder="1" applyAlignment="1">
      <alignment horizontal="right" vertical="top" wrapText="1"/>
    </xf>
    <xf numFmtId="3" fontId="8" fillId="0" borderId="15" xfId="0" applyNumberFormat="1" applyFont="1" applyBorder="1" applyAlignment="1">
      <alignment vertical="top" wrapText="1"/>
    </xf>
    <xf numFmtId="3" fontId="8" fillId="0" borderId="11" xfId="0" applyNumberFormat="1" applyFont="1" applyBorder="1" applyAlignment="1">
      <alignment vertical="top" wrapText="1"/>
    </xf>
    <xf numFmtId="0" fontId="8" fillId="0" borderId="16" xfId="0" applyFont="1" applyBorder="1"/>
    <xf numFmtId="3" fontId="8" fillId="0" borderId="16" xfId="0" applyNumberFormat="1" applyFont="1" applyBorder="1" applyAlignment="1">
      <alignment vertical="top"/>
    </xf>
    <xf numFmtId="0" fontId="8" fillId="0" borderId="11" xfId="0" applyFont="1" applyBorder="1" applyAlignment="1">
      <alignment vertical="top" wrapText="1"/>
    </xf>
    <xf numFmtId="0" fontId="8" fillId="0" borderId="15" xfId="0" applyFont="1" applyBorder="1" applyAlignment="1">
      <alignment wrapText="1"/>
    </xf>
    <xf numFmtId="0" fontId="8" fillId="0" borderId="28" xfId="0" applyFont="1" applyBorder="1" applyAlignment="1">
      <alignment vertical="top" wrapText="1"/>
    </xf>
    <xf numFmtId="3" fontId="8" fillId="0" borderId="29" xfId="0" applyNumberFormat="1" applyFont="1" applyBorder="1" applyAlignment="1">
      <alignment vertical="top" wrapText="1"/>
    </xf>
    <xf numFmtId="0" fontId="11" fillId="0" borderId="11" xfId="0" applyFont="1" applyBorder="1"/>
    <xf numFmtId="3" fontId="1" fillId="0" borderId="16" xfId="0" applyNumberFormat="1" applyFont="1" applyBorder="1"/>
    <xf numFmtId="0" fontId="1" fillId="0" borderId="11" xfId="0" applyFont="1" applyBorder="1"/>
    <xf numFmtId="0" fontId="0" fillId="0" borderId="0" xfId="0" applyAlignment="1">
      <alignment wrapText="1"/>
    </xf>
    <xf numFmtId="0" fontId="8" fillId="0" borderId="17" xfId="0" applyFont="1" applyBorder="1" applyAlignment="1">
      <alignment horizontal="center" vertical="center" wrapText="1"/>
    </xf>
    <xf numFmtId="0" fontId="0" fillId="0" borderId="9" xfId="0" applyBorder="1" applyAlignment="1">
      <alignment horizontal="center" vertical="center"/>
    </xf>
    <xf numFmtId="3" fontId="8" fillId="0" borderId="17" xfId="0" applyNumberFormat="1" applyFont="1" applyBorder="1" applyAlignment="1">
      <alignment horizontal="center" vertical="center" wrapText="1"/>
    </xf>
    <xf numFmtId="0" fontId="0" fillId="0" borderId="9" xfId="0" applyBorder="1" applyAlignment="1">
      <alignment horizontal="center" vertical="center" wrapText="1"/>
    </xf>
    <xf numFmtId="0" fontId="6" fillId="0" borderId="36" xfId="0" applyFont="1" applyBorder="1" applyAlignment="1">
      <alignment horizontal="left"/>
    </xf>
    <xf numFmtId="0" fontId="6" fillId="0" borderId="0" xfId="0" applyFont="1" applyAlignment="1">
      <alignment horizontal="left"/>
    </xf>
    <xf numFmtId="0" fontId="8" fillId="0" borderId="0" xfId="0" applyFont="1" applyAlignment="1">
      <alignment horizontal="left" vertical="justify" wrapText="1"/>
    </xf>
    <xf numFmtId="0" fontId="1" fillId="0" borderId="5" xfId="0" applyFont="1" applyBorder="1" applyAlignment="1">
      <alignment vertical="top" wrapText="1"/>
    </xf>
    <xf numFmtId="0" fontId="1" fillId="0" borderId="6" xfId="0" applyFont="1" applyBorder="1" applyAlignment="1">
      <alignment vertical="top" wrapText="1"/>
    </xf>
    <xf numFmtId="4" fontId="8" fillId="0" borderId="23" xfId="0" applyNumberFormat="1" applyFont="1" applyBorder="1" applyAlignment="1">
      <alignment horizontal="right" vertical="top" wrapText="1"/>
    </xf>
    <xf numFmtId="4" fontId="8" fillId="0" borderId="35" xfId="0" applyNumberFormat="1" applyFont="1" applyBorder="1" applyAlignment="1">
      <alignment horizontal="right" vertical="top" wrapText="1"/>
    </xf>
    <xf numFmtId="0" fontId="1" fillId="0" borderId="3" xfId="0" applyFont="1" applyBorder="1" applyAlignment="1">
      <alignment vertical="top" wrapText="1"/>
    </xf>
    <xf numFmtId="4" fontId="8" fillId="0" borderId="33" xfId="0" applyNumberFormat="1" applyFont="1" applyBorder="1" applyAlignment="1">
      <alignment horizontal="right" vertical="top" wrapText="1"/>
    </xf>
    <xf numFmtId="0" fontId="1" fillId="0" borderId="3" xfId="0" applyFont="1" applyBorder="1" applyAlignment="1">
      <alignment horizontal="right" vertical="top" wrapText="1"/>
    </xf>
    <xf numFmtId="0" fontId="1" fillId="0" borderId="5" xfId="0" applyFont="1" applyBorder="1" applyAlignment="1">
      <alignment horizontal="right" vertical="top" wrapText="1"/>
    </xf>
    <xf numFmtId="0" fontId="1" fillId="0" borderId="38" xfId="0" applyFont="1" applyBorder="1" applyAlignment="1">
      <alignment horizontal="right" vertical="top" wrapText="1"/>
    </xf>
    <xf numFmtId="0" fontId="1" fillId="0" borderId="11" xfId="0" applyFont="1" applyBorder="1" applyAlignment="1">
      <alignment vertical="top" wrapText="1"/>
    </xf>
    <xf numFmtId="0" fontId="1" fillId="0" borderId="16" xfId="0" applyFont="1" applyBorder="1" applyAlignment="1">
      <alignment vertical="top" wrapText="1"/>
    </xf>
    <xf numFmtId="4" fontId="8" fillId="0" borderId="11" xfId="0" applyNumberFormat="1" applyFont="1" applyBorder="1" applyAlignment="1">
      <alignment horizontal="right" vertical="top" wrapText="1"/>
    </xf>
    <xf numFmtId="4" fontId="8" fillId="0" borderId="16" xfId="0" applyNumberFormat="1" applyFont="1" applyBorder="1" applyAlignment="1">
      <alignment horizontal="right" vertical="top" wrapText="1"/>
    </xf>
    <xf numFmtId="0" fontId="1" fillId="0" borderId="6" xfId="0" applyFont="1" applyBorder="1" applyAlignment="1">
      <alignment horizontal="right" vertical="top" wrapText="1"/>
    </xf>
    <xf numFmtId="4" fontId="1" fillId="0" borderId="33" xfId="0" applyNumberFormat="1" applyFont="1" applyBorder="1" applyAlignment="1">
      <alignment horizontal="right" vertical="top" wrapText="1"/>
    </xf>
    <xf numFmtId="4" fontId="1" fillId="0" borderId="35" xfId="0" applyNumberFormat="1" applyFont="1" applyBorder="1" applyAlignment="1">
      <alignment horizontal="right" vertical="top" wrapText="1"/>
    </xf>
    <xf numFmtId="0" fontId="1" fillId="0" borderId="32" xfId="0" applyFont="1" applyBorder="1" applyAlignment="1">
      <alignment vertical="top" wrapText="1"/>
    </xf>
    <xf numFmtId="0" fontId="1" fillId="0" borderId="34" xfId="0" applyFont="1" applyBorder="1" applyAlignment="1">
      <alignment vertical="top" wrapText="1"/>
    </xf>
    <xf numFmtId="0" fontId="1" fillId="0" borderId="32" xfId="0" applyFont="1" applyBorder="1" applyAlignment="1">
      <alignment horizontal="center" vertical="top" wrapText="1"/>
    </xf>
    <xf numFmtId="0" fontId="1" fillId="0" borderId="34" xfId="0" applyFont="1" applyBorder="1" applyAlignment="1">
      <alignment horizontal="center" vertical="top" wrapText="1"/>
    </xf>
    <xf numFmtId="0" fontId="1" fillId="0" borderId="21" xfId="0" applyFont="1" applyBorder="1" applyAlignment="1">
      <alignment horizontal="center" vertical="top" wrapText="1"/>
    </xf>
    <xf numFmtId="0" fontId="1" fillId="0" borderId="8" xfId="0" applyFont="1" applyBorder="1" applyAlignment="1">
      <alignment horizontal="center" vertical="top" wrapText="1"/>
    </xf>
    <xf numFmtId="4" fontId="1" fillId="0" borderId="11" xfId="0" applyNumberFormat="1" applyFont="1" applyBorder="1" applyAlignment="1">
      <alignment horizontal="right" vertical="top" wrapText="1"/>
    </xf>
    <xf numFmtId="4" fontId="1" fillId="0" borderId="16" xfId="0" applyNumberFormat="1" applyFont="1" applyBorder="1" applyAlignment="1">
      <alignment horizontal="right" vertical="top" wrapText="1"/>
    </xf>
    <xf numFmtId="0" fontId="1" fillId="0" borderId="37" xfId="0" applyFont="1" applyBorder="1" applyAlignment="1">
      <alignment horizontal="center" vertical="top" wrapText="1"/>
    </xf>
    <xf numFmtId="4" fontId="1" fillId="0" borderId="23" xfId="0" applyNumberFormat="1" applyFont="1" applyBorder="1" applyAlignment="1">
      <alignment horizontal="right"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right" vertical="top" wrapText="1"/>
    </xf>
    <xf numFmtId="0" fontId="1" fillId="0" borderId="37" xfId="0" applyFont="1" applyBorder="1" applyAlignment="1">
      <alignment horizontal="right" vertical="top" wrapText="1"/>
    </xf>
    <xf numFmtId="0" fontId="1" fillId="0" borderId="34" xfId="0" applyFont="1" applyBorder="1" applyAlignment="1">
      <alignment horizontal="right" vertical="top" wrapText="1"/>
    </xf>
    <xf numFmtId="0" fontId="1" fillId="0" borderId="40" xfId="0" applyFont="1" applyBorder="1" applyAlignment="1">
      <alignment vertical="top" wrapText="1"/>
    </xf>
    <xf numFmtId="0" fontId="1" fillId="0" borderId="46" xfId="0" applyFont="1" applyBorder="1" applyAlignment="1">
      <alignment vertical="top" wrapText="1"/>
    </xf>
    <xf numFmtId="0" fontId="1" fillId="0" borderId="47" xfId="0" applyFont="1" applyBorder="1" applyAlignment="1">
      <alignment horizontal="center" vertical="top" wrapText="1"/>
    </xf>
    <xf numFmtId="0" fontId="1" fillId="0" borderId="2" xfId="0" applyFont="1" applyBorder="1" applyAlignment="1">
      <alignment horizontal="center" vertical="top" wrapText="1"/>
    </xf>
    <xf numFmtId="0" fontId="1" fillId="0" borderId="19" xfId="0" applyFont="1" applyBorder="1" applyAlignment="1">
      <alignment vertical="top" wrapText="1"/>
    </xf>
    <xf numFmtId="0" fontId="1" fillId="0" borderId="22" xfId="0" applyFont="1" applyBorder="1" applyAlignment="1">
      <alignment vertical="top" wrapText="1"/>
    </xf>
    <xf numFmtId="0" fontId="1" fillId="0" borderId="41" xfId="0" applyFont="1" applyBorder="1" applyAlignment="1">
      <alignment vertical="top" wrapText="1"/>
    </xf>
    <xf numFmtId="0" fontId="1" fillId="0" borderId="42" xfId="0" applyFont="1" applyBorder="1" applyAlignment="1">
      <alignment horizontal="center" vertical="top" wrapText="1"/>
    </xf>
    <xf numFmtId="0" fontId="1" fillId="0" borderId="43" xfId="0" applyFont="1" applyBorder="1" applyAlignment="1">
      <alignment horizontal="center" vertical="top" wrapText="1"/>
    </xf>
    <xf numFmtId="4" fontId="1" fillId="0" borderId="44" xfId="0" applyNumberFormat="1" applyFont="1" applyBorder="1" applyAlignment="1">
      <alignment horizontal="right" vertical="top" wrapText="1"/>
    </xf>
    <xf numFmtId="4" fontId="1" fillId="0" borderId="45" xfId="0" applyNumberFormat="1" applyFont="1" applyBorder="1" applyAlignment="1">
      <alignment horizontal="right" vertical="top" wrapText="1"/>
    </xf>
    <xf numFmtId="0" fontId="1" fillId="0" borderId="39" xfId="0" applyFont="1" applyBorder="1" applyAlignment="1">
      <alignment horizontal="right" vertical="top" wrapText="1"/>
    </xf>
    <xf numFmtId="4" fontId="1" fillId="0" borderId="33" xfId="0" applyNumberFormat="1" applyFont="1" applyFill="1" applyBorder="1" applyAlignment="1">
      <alignment horizontal="right" vertical="top" wrapText="1"/>
    </xf>
    <xf numFmtId="4" fontId="1" fillId="0" borderId="35" xfId="0" applyNumberFormat="1" applyFont="1" applyFill="1" applyBorder="1" applyAlignment="1">
      <alignment horizontal="right" vertical="top" wrapText="1"/>
    </xf>
    <xf numFmtId="0" fontId="8" fillId="0" borderId="3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4" xfId="0" applyFont="1" applyBorder="1" applyAlignment="1">
      <alignment horizontal="center" vertical="center" wrapText="1"/>
    </xf>
    <xf numFmtId="0" fontId="9" fillId="0" borderId="11" xfId="0" applyFont="1" applyBorder="1" applyAlignment="1">
      <alignment horizontal="center" vertical="center"/>
    </xf>
    <xf numFmtId="0" fontId="9" fillId="0" borderId="16" xfId="0" applyFont="1" applyBorder="1" applyAlignment="1">
      <alignment horizontal="center" vertical="center"/>
    </xf>
    <xf numFmtId="0" fontId="8" fillId="0" borderId="9" xfId="0" applyFont="1" applyBorder="1" applyAlignment="1">
      <alignment horizontal="center" vertical="center" wrapText="1"/>
    </xf>
    <xf numFmtId="0" fontId="0" fillId="0" borderId="36" xfId="0" applyBorder="1" applyAlignment="1">
      <alignment horizontal="center" vertical="center" wrapText="1"/>
    </xf>
    <xf numFmtId="0" fontId="0" fillId="0" borderId="1" xfId="0" applyBorder="1" applyAlignment="1">
      <alignment horizontal="center" vertical="center" wrapText="1"/>
    </xf>
    <xf numFmtId="0" fontId="0" fillId="0" borderId="31" xfId="0" applyBorder="1" applyAlignment="1">
      <alignment horizontal="center" vertical="center" wrapText="1"/>
    </xf>
    <xf numFmtId="0" fontId="0" fillId="0" borderId="14" xfId="0" applyBorder="1" applyAlignment="1">
      <alignment horizontal="center" vertical="center" wrapText="1"/>
    </xf>
    <xf numFmtId="0" fontId="0" fillId="0" borderId="4" xfId="0" applyBorder="1" applyAlignment="1">
      <alignment horizontal="center" vertical="center" wrapText="1"/>
    </xf>
    <xf numFmtId="0" fontId="1" fillId="0" borderId="17" xfId="0" applyFont="1" applyBorder="1" applyAlignment="1">
      <alignment horizontal="center" vertical="top" wrapText="1"/>
    </xf>
    <xf numFmtId="0" fontId="1" fillId="0" borderId="18" xfId="0" applyFont="1" applyBorder="1" applyAlignment="1">
      <alignment horizontal="center" vertical="top" wrapText="1"/>
    </xf>
    <xf numFmtId="0" fontId="1" fillId="0" borderId="9" xfId="0" applyFont="1" applyBorder="1" applyAlignment="1">
      <alignment horizontal="center" vertical="top" wrapText="1"/>
    </xf>
    <xf numFmtId="0" fontId="8" fillId="0" borderId="17" xfId="0" applyFont="1" applyBorder="1" applyAlignment="1">
      <alignment horizontal="center" vertical="top" wrapText="1"/>
    </xf>
    <xf numFmtId="0" fontId="8" fillId="0" borderId="18" xfId="0" applyFont="1" applyBorder="1" applyAlignment="1">
      <alignment horizontal="center" vertical="top" wrapText="1"/>
    </xf>
    <xf numFmtId="0" fontId="8" fillId="0" borderId="9" xfId="0" applyFont="1" applyBorder="1" applyAlignment="1"/>
    <xf numFmtId="0" fontId="6" fillId="0" borderId="0" xfId="0" applyFont="1" applyAlignment="1">
      <alignment horizontal="center" wrapText="1"/>
    </xf>
    <xf numFmtId="0" fontId="0" fillId="0" borderId="0" xfId="0" applyAlignment="1">
      <alignment horizontal="center" wrapText="1"/>
    </xf>
    <xf numFmtId="0" fontId="1" fillId="0" borderId="10" xfId="0" applyFont="1" applyBorder="1" applyAlignment="1">
      <alignment vertical="top" wrapText="1"/>
    </xf>
    <xf numFmtId="0" fontId="4" fillId="0" borderId="11" xfId="0" applyFont="1" applyBorder="1" applyAlignment="1">
      <alignment horizontal="center" vertical="top" wrapText="1"/>
    </xf>
    <xf numFmtId="0" fontId="0" fillId="0" borderId="16" xfId="0" applyBorder="1" applyAlignment="1">
      <alignment horizontal="center" vertical="top" wrapText="1"/>
    </xf>
    <xf numFmtId="0" fontId="8" fillId="0" borderId="11" xfId="0" applyFont="1" applyBorder="1" applyAlignment="1">
      <alignment horizontal="center" vertical="top" wrapText="1"/>
    </xf>
    <xf numFmtId="0" fontId="8" fillId="0" borderId="16" xfId="0" applyFont="1" applyBorder="1" applyAlignment="1">
      <alignment horizontal="center" vertical="top"/>
    </xf>
    <xf numFmtId="0" fontId="8" fillId="0" borderId="16" xfId="0" applyFont="1" applyBorder="1" applyAlignment="1">
      <alignment horizontal="center" vertical="top"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9"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A8450-1CC4-499D-93A7-F24D31BD7FAD}">
  <dimension ref="A1:M144"/>
  <sheetViews>
    <sheetView tabSelected="1" zoomScaleNormal="100" workbookViewId="0">
      <selection activeCell="G127" sqref="G127"/>
    </sheetView>
  </sheetViews>
  <sheetFormatPr defaultRowHeight="12.75" x14ac:dyDescent="0.2"/>
  <cols>
    <col min="1" max="1" width="3.28515625" customWidth="1"/>
    <col min="2" max="2" width="35.7109375" customWidth="1"/>
    <col min="3" max="3" width="4.140625" customWidth="1"/>
    <col min="4" max="4" width="10.85546875" customWidth="1"/>
    <col min="5" max="5" width="11" customWidth="1"/>
    <col min="6" max="6" width="10.7109375" customWidth="1"/>
    <col min="7" max="7" width="10.140625" customWidth="1"/>
    <col min="9" max="9" width="9.5703125" customWidth="1"/>
    <col min="10" max="10" width="11.42578125" customWidth="1"/>
  </cols>
  <sheetData>
    <row r="1" spans="1:13" ht="0.75" customHeight="1" x14ac:dyDescent="0.2"/>
    <row r="2" spans="1:13" ht="41.25" customHeight="1" x14ac:dyDescent="0.2">
      <c r="B2" s="170" t="s">
        <v>68</v>
      </c>
      <c r="C2" s="171"/>
      <c r="D2" s="171"/>
      <c r="E2" s="171"/>
      <c r="F2" s="171"/>
      <c r="G2" s="171"/>
      <c r="H2" s="171"/>
      <c r="I2" s="171"/>
      <c r="J2" s="171"/>
    </row>
    <row r="3" spans="1:13" ht="14.25" customHeight="1" thickBot="1" x14ac:dyDescent="0.25"/>
    <row r="4" spans="1:13" ht="39" customHeight="1" thickBot="1" x14ac:dyDescent="0.25">
      <c r="B4" s="156" t="s">
        <v>77</v>
      </c>
      <c r="C4" s="152" t="s">
        <v>78</v>
      </c>
      <c r="D4" s="153"/>
      <c r="E4" s="152" t="s">
        <v>82</v>
      </c>
      <c r="F4" s="153"/>
      <c r="G4" s="167" t="s">
        <v>79</v>
      </c>
      <c r="H4" s="168"/>
      <c r="I4" s="168"/>
      <c r="J4" s="168"/>
      <c r="K4" s="169"/>
    </row>
    <row r="5" spans="1:13" ht="37.5" customHeight="1" thickBot="1" x14ac:dyDescent="0.25">
      <c r="B5" s="157"/>
      <c r="C5" s="154"/>
      <c r="D5" s="155"/>
      <c r="E5" s="154"/>
      <c r="F5" s="155"/>
      <c r="G5" s="39" t="s">
        <v>80</v>
      </c>
      <c r="H5" s="41" t="s">
        <v>81</v>
      </c>
      <c r="I5" s="40" t="s">
        <v>83</v>
      </c>
      <c r="J5" s="99" t="s">
        <v>84</v>
      </c>
      <c r="K5" s="102"/>
    </row>
    <row r="6" spans="1:13" ht="27" customHeight="1" thickBot="1" x14ac:dyDescent="0.25">
      <c r="B6" s="55" t="s">
        <v>85</v>
      </c>
      <c r="C6" s="99">
        <v>6.5</v>
      </c>
      <c r="D6" s="158"/>
      <c r="E6" s="101">
        <v>15698</v>
      </c>
      <c r="F6" s="158"/>
      <c r="G6" s="42" t="s">
        <v>87</v>
      </c>
      <c r="H6" s="40">
        <v>40</v>
      </c>
      <c r="I6" s="43">
        <v>6279</v>
      </c>
      <c r="J6" s="152" t="s">
        <v>88</v>
      </c>
      <c r="K6" s="153"/>
    </row>
    <row r="7" spans="1:13" ht="31.5" customHeight="1" thickBot="1" x14ac:dyDescent="0.25">
      <c r="B7" s="40" t="s">
        <v>86</v>
      </c>
      <c r="C7" s="99">
        <v>5.5</v>
      </c>
      <c r="D7" s="158"/>
      <c r="E7" s="101">
        <v>13283</v>
      </c>
      <c r="F7" s="158"/>
      <c r="G7" s="40" t="s">
        <v>87</v>
      </c>
      <c r="H7" s="40">
        <v>40</v>
      </c>
      <c r="I7" s="44">
        <v>5313</v>
      </c>
      <c r="J7" s="99" t="s">
        <v>88</v>
      </c>
      <c r="K7" s="158"/>
    </row>
    <row r="8" spans="1:13" ht="13.5" customHeight="1" thickBot="1" x14ac:dyDescent="0.25">
      <c r="B8" s="52"/>
      <c r="C8" s="42"/>
      <c r="D8" s="42"/>
      <c r="E8" s="53"/>
      <c r="F8" s="42"/>
      <c r="G8" s="42"/>
      <c r="H8" s="42"/>
      <c r="I8" s="54"/>
      <c r="J8" s="42"/>
      <c r="K8" s="42"/>
    </row>
    <row r="9" spans="1:13" ht="25.5" customHeight="1" thickBot="1" x14ac:dyDescent="0.25">
      <c r="B9" s="40" t="s">
        <v>100</v>
      </c>
      <c r="C9" s="152" t="s">
        <v>112</v>
      </c>
      <c r="D9" s="159"/>
      <c r="E9" s="159"/>
      <c r="F9" s="159"/>
      <c r="G9" s="160"/>
      <c r="H9" s="99" t="s">
        <v>102</v>
      </c>
      <c r="I9" s="100"/>
      <c r="J9" s="99" t="s">
        <v>84</v>
      </c>
      <c r="K9" s="102"/>
    </row>
    <row r="10" spans="1:13" ht="54" customHeight="1" thickBot="1" x14ac:dyDescent="0.25">
      <c r="B10" s="40" t="s">
        <v>101</v>
      </c>
      <c r="C10" s="161"/>
      <c r="D10" s="162"/>
      <c r="E10" s="162"/>
      <c r="F10" s="162"/>
      <c r="G10" s="163"/>
      <c r="H10" s="101">
        <v>1554</v>
      </c>
      <c r="I10" s="100"/>
      <c r="J10" s="99" t="s">
        <v>115</v>
      </c>
      <c r="K10" s="102"/>
    </row>
    <row r="11" spans="1:13" ht="13.5" customHeight="1" x14ac:dyDescent="0.2">
      <c r="B11" s="52"/>
      <c r="C11" s="42"/>
      <c r="D11" s="42"/>
      <c r="E11" s="53"/>
      <c r="F11" s="42"/>
      <c r="G11" s="42"/>
      <c r="H11" s="42"/>
      <c r="I11" s="54"/>
      <c r="J11" s="42"/>
      <c r="K11" s="42"/>
    </row>
    <row r="12" spans="1:13" ht="13.5" thickBot="1" x14ac:dyDescent="0.25">
      <c r="A12" s="2"/>
      <c r="B12" s="18" t="s">
        <v>55</v>
      </c>
      <c r="C12" s="16"/>
      <c r="D12" s="16"/>
      <c r="E12" s="16"/>
      <c r="F12" s="16"/>
      <c r="G12" s="16"/>
      <c r="H12" s="16"/>
      <c r="I12" s="16"/>
      <c r="J12" s="16"/>
      <c r="K12" s="5"/>
      <c r="L12" s="5"/>
      <c r="M12" s="5"/>
    </row>
    <row r="13" spans="1:13" ht="39" customHeight="1" thickBot="1" x14ac:dyDescent="0.25">
      <c r="A13" s="4" t="s">
        <v>0</v>
      </c>
      <c r="B13" s="132" t="s">
        <v>2</v>
      </c>
      <c r="C13" s="1" t="s">
        <v>6</v>
      </c>
      <c r="D13" s="24" t="s">
        <v>3</v>
      </c>
      <c r="E13" s="178" t="s">
        <v>91</v>
      </c>
      <c r="F13" s="179"/>
      <c r="G13" s="179"/>
      <c r="H13" s="179"/>
      <c r="I13" s="179"/>
      <c r="J13" s="179"/>
      <c r="K13" s="180"/>
      <c r="L13" s="5"/>
      <c r="M13" s="5"/>
    </row>
    <row r="14" spans="1:13" ht="25.5" x14ac:dyDescent="0.2">
      <c r="A14" s="7" t="s">
        <v>1</v>
      </c>
      <c r="B14" s="133"/>
      <c r="C14" s="3" t="s">
        <v>7</v>
      </c>
      <c r="D14" s="25" t="s">
        <v>8</v>
      </c>
      <c r="E14" s="8" t="s">
        <v>10</v>
      </c>
      <c r="F14" s="8" t="s">
        <v>9</v>
      </c>
      <c r="G14" s="8" t="s">
        <v>9</v>
      </c>
      <c r="H14" s="8" t="s">
        <v>9</v>
      </c>
      <c r="I14" s="8" t="s">
        <v>9</v>
      </c>
      <c r="J14" s="29" t="s">
        <v>9</v>
      </c>
      <c r="K14" s="175" t="s">
        <v>89</v>
      </c>
      <c r="L14" s="5"/>
      <c r="M14" s="5"/>
    </row>
    <row r="15" spans="1:13" ht="13.5" customHeight="1" thickBot="1" x14ac:dyDescent="0.25">
      <c r="A15" s="9"/>
      <c r="B15" s="134"/>
      <c r="C15" s="10"/>
      <c r="D15" s="10"/>
      <c r="E15" s="11">
        <v>0</v>
      </c>
      <c r="F15" s="11">
        <v>1</v>
      </c>
      <c r="G15" s="11">
        <v>2</v>
      </c>
      <c r="H15" s="11">
        <v>3</v>
      </c>
      <c r="I15" s="11">
        <v>4</v>
      </c>
      <c r="J15" s="30">
        <v>5</v>
      </c>
      <c r="K15" s="176"/>
      <c r="L15" s="5"/>
      <c r="M15" s="5"/>
    </row>
    <row r="16" spans="1:13" ht="13.5" thickBot="1" x14ac:dyDescent="0.25">
      <c r="A16" s="112" t="s">
        <v>4</v>
      </c>
      <c r="B16" s="110" t="s">
        <v>24</v>
      </c>
      <c r="C16" s="124" t="s">
        <v>11</v>
      </c>
      <c r="D16" s="150">
        <v>5.5</v>
      </c>
      <c r="E16" s="6"/>
      <c r="F16" s="6"/>
      <c r="G16" s="6"/>
      <c r="H16" s="6"/>
      <c r="I16" s="6"/>
      <c r="J16" s="38">
        <f>D16</f>
        <v>5.5</v>
      </c>
      <c r="K16" s="95"/>
      <c r="L16" s="5"/>
      <c r="M16" s="5"/>
    </row>
    <row r="17" spans="1:13" ht="13.5" customHeight="1" thickBot="1" x14ac:dyDescent="0.25">
      <c r="A17" s="119"/>
      <c r="B17" s="107"/>
      <c r="C17" s="125"/>
      <c r="D17" s="151"/>
      <c r="E17" s="12"/>
      <c r="F17" s="12"/>
      <c r="G17" s="12"/>
      <c r="H17" s="12"/>
      <c r="I17" s="12"/>
      <c r="J17" s="32">
        <f>J16*2300</f>
        <v>12650</v>
      </c>
      <c r="K17" s="96">
        <v>800</v>
      </c>
      <c r="L17" s="5"/>
      <c r="M17" s="5"/>
    </row>
    <row r="18" spans="1:13" ht="13.5" thickBot="1" x14ac:dyDescent="0.25">
      <c r="A18" s="112" t="s">
        <v>5</v>
      </c>
      <c r="B18" s="110" t="s">
        <v>25</v>
      </c>
      <c r="C18" s="124" t="s">
        <v>11</v>
      </c>
      <c r="D18" s="120">
        <v>4.75</v>
      </c>
      <c r="E18" s="6"/>
      <c r="F18" s="6"/>
      <c r="G18" s="6"/>
      <c r="H18" s="6"/>
      <c r="I18" s="6"/>
      <c r="J18" s="31">
        <f>D18</f>
        <v>4.75</v>
      </c>
      <c r="K18" s="97"/>
      <c r="L18" s="5"/>
      <c r="M18" s="5"/>
    </row>
    <row r="19" spans="1:13" ht="12.75" customHeight="1" thickBot="1" x14ac:dyDescent="0.25">
      <c r="A19" s="119"/>
      <c r="B19" s="107"/>
      <c r="C19" s="125"/>
      <c r="D19" s="121"/>
      <c r="E19" s="12"/>
      <c r="F19" s="12"/>
      <c r="G19" s="12"/>
      <c r="H19" s="12"/>
      <c r="I19" s="12"/>
      <c r="J19" s="32">
        <f>J18*2300</f>
        <v>10925</v>
      </c>
      <c r="K19" s="96">
        <v>800</v>
      </c>
      <c r="L19" s="5"/>
      <c r="M19" s="5"/>
    </row>
    <row r="20" spans="1:13" ht="13.5" thickBot="1" x14ac:dyDescent="0.25">
      <c r="A20" s="112" t="s">
        <v>12</v>
      </c>
      <c r="B20" s="110" t="s">
        <v>64</v>
      </c>
      <c r="C20" s="124" t="s">
        <v>11</v>
      </c>
      <c r="D20" s="120">
        <v>4.75</v>
      </c>
      <c r="E20" s="6"/>
      <c r="F20" s="6"/>
      <c r="G20" s="6"/>
      <c r="H20" s="6"/>
      <c r="I20" s="6"/>
      <c r="J20" s="31">
        <f>D20</f>
        <v>4.75</v>
      </c>
      <c r="K20" s="97"/>
      <c r="L20" s="5"/>
      <c r="M20" s="5"/>
    </row>
    <row r="21" spans="1:13" ht="12.75" customHeight="1" thickBot="1" x14ac:dyDescent="0.25">
      <c r="A21" s="113"/>
      <c r="B21" s="106"/>
      <c r="C21" s="130"/>
      <c r="D21" s="131"/>
      <c r="E21" s="12"/>
      <c r="F21" s="12"/>
      <c r="G21" s="12"/>
      <c r="H21" s="12"/>
      <c r="I21" s="12"/>
      <c r="J21" s="32">
        <f>J20*2300</f>
        <v>10925</v>
      </c>
      <c r="K21" s="96">
        <v>800</v>
      </c>
      <c r="L21" s="5"/>
      <c r="M21" s="5"/>
    </row>
    <row r="22" spans="1:13" ht="13.5" customHeight="1" thickBot="1" x14ac:dyDescent="0.25">
      <c r="A22" s="56" t="s">
        <v>49</v>
      </c>
      <c r="B22" s="57" t="s">
        <v>26</v>
      </c>
      <c r="C22" s="58" t="s">
        <v>11</v>
      </c>
      <c r="D22" s="59">
        <v>3.99</v>
      </c>
      <c r="E22" s="6"/>
      <c r="F22" s="6"/>
      <c r="G22" s="6"/>
      <c r="H22" s="6"/>
      <c r="I22" s="6"/>
      <c r="J22" s="31">
        <f>D22</f>
        <v>3.99</v>
      </c>
      <c r="K22" s="97"/>
      <c r="L22" s="5"/>
      <c r="M22" s="5"/>
    </row>
    <row r="23" spans="1:13" ht="13.5" customHeight="1" thickBot="1" x14ac:dyDescent="0.25">
      <c r="A23" s="60"/>
      <c r="B23" s="48" t="s">
        <v>65</v>
      </c>
      <c r="C23" s="49"/>
      <c r="D23" s="50"/>
      <c r="E23" s="12"/>
      <c r="F23" s="12"/>
      <c r="G23" s="12"/>
      <c r="H23" s="12"/>
      <c r="I23" s="12"/>
      <c r="J23" s="32">
        <f>J22*2300</f>
        <v>9177</v>
      </c>
      <c r="K23" s="96">
        <v>800</v>
      </c>
      <c r="L23" s="5"/>
      <c r="M23" s="5"/>
    </row>
    <row r="24" spans="1:13" ht="13.5" customHeight="1" x14ac:dyDescent="0.2">
      <c r="K24" s="5"/>
      <c r="L24" s="5"/>
      <c r="M24" s="5"/>
    </row>
    <row r="25" spans="1:13" ht="13.5" customHeight="1" thickBot="1" x14ac:dyDescent="0.25">
      <c r="B25" s="18" t="s">
        <v>54</v>
      </c>
      <c r="E25" s="16"/>
      <c r="K25" s="5"/>
      <c r="L25" s="5"/>
      <c r="M25" s="5"/>
    </row>
    <row r="26" spans="1:13" ht="39" customHeight="1" thickBot="1" x14ac:dyDescent="0.25">
      <c r="A26" s="4" t="s">
        <v>0</v>
      </c>
      <c r="B26" s="132" t="s">
        <v>2</v>
      </c>
      <c r="C26" s="135" t="s">
        <v>90</v>
      </c>
      <c r="D26" s="1"/>
      <c r="E26" s="164" t="s">
        <v>91</v>
      </c>
      <c r="F26" s="165"/>
      <c r="G26" s="165"/>
      <c r="H26" s="165"/>
      <c r="I26" s="165"/>
      <c r="J26" s="165"/>
      <c r="K26" s="166"/>
      <c r="L26" s="5"/>
      <c r="M26" s="5"/>
    </row>
    <row r="27" spans="1:13" ht="13.5" customHeight="1" x14ac:dyDescent="0.2">
      <c r="A27" s="7" t="s">
        <v>1</v>
      </c>
      <c r="B27" s="133"/>
      <c r="C27" s="136"/>
      <c r="D27" s="3"/>
      <c r="E27" s="8" t="s">
        <v>10</v>
      </c>
      <c r="F27" s="8" t="s">
        <v>9</v>
      </c>
      <c r="G27" s="8" t="s">
        <v>9</v>
      </c>
      <c r="H27" s="8" t="s">
        <v>9</v>
      </c>
      <c r="I27" s="8" t="s">
        <v>9</v>
      </c>
      <c r="J27" s="29" t="s">
        <v>9</v>
      </c>
      <c r="K27" s="175" t="s">
        <v>76</v>
      </c>
      <c r="L27" s="5"/>
      <c r="M27" s="5"/>
    </row>
    <row r="28" spans="1:13" ht="31.5" customHeight="1" thickBot="1" x14ac:dyDescent="0.25">
      <c r="A28" s="9"/>
      <c r="B28" s="134"/>
      <c r="C28" s="137"/>
      <c r="D28" s="10"/>
      <c r="E28" s="11">
        <v>0</v>
      </c>
      <c r="F28" s="11">
        <v>1</v>
      </c>
      <c r="G28" s="11">
        <v>2</v>
      </c>
      <c r="H28" s="11">
        <v>3</v>
      </c>
      <c r="I28" s="11">
        <v>4</v>
      </c>
      <c r="J28" s="30">
        <v>5</v>
      </c>
      <c r="K28" s="177"/>
      <c r="L28" s="5"/>
      <c r="M28" s="5"/>
    </row>
    <row r="29" spans="1:13" ht="13.5" customHeight="1" thickBot="1" x14ac:dyDescent="0.25">
      <c r="A29" s="22" t="s">
        <v>4</v>
      </c>
      <c r="B29" s="110" t="s">
        <v>30</v>
      </c>
      <c r="C29" s="124" t="s">
        <v>11</v>
      </c>
      <c r="D29" s="120">
        <v>2.96</v>
      </c>
      <c r="E29" s="6">
        <f>D29</f>
        <v>2.96</v>
      </c>
      <c r="F29" s="6">
        <f>E29*1.075</f>
        <v>3.1819999999999999</v>
      </c>
      <c r="G29" s="6">
        <f>F29*1.05</f>
        <v>3.3411</v>
      </c>
      <c r="H29" s="6">
        <f>G29*1.05</f>
        <v>3.5081549999999999</v>
      </c>
      <c r="I29" s="6">
        <f>H29*1.025</f>
        <v>3.5958588749999998</v>
      </c>
      <c r="J29" s="6">
        <f>I29*1.025</f>
        <v>3.6857553468749993</v>
      </c>
      <c r="K29" s="35"/>
      <c r="L29" s="5"/>
      <c r="M29" s="5"/>
    </row>
    <row r="30" spans="1:13" ht="33.75" customHeight="1" thickBot="1" x14ac:dyDescent="0.25">
      <c r="A30" s="23"/>
      <c r="B30" s="172"/>
      <c r="C30" s="127"/>
      <c r="D30" s="129"/>
      <c r="E30" s="12">
        <f t="shared" ref="E30:J30" si="0">E29*2300</f>
        <v>6808</v>
      </c>
      <c r="F30" s="12">
        <f t="shared" si="0"/>
        <v>7318.5999999999995</v>
      </c>
      <c r="G30" s="12">
        <f t="shared" si="0"/>
        <v>7684.53</v>
      </c>
      <c r="H30" s="12">
        <f t="shared" si="0"/>
        <v>8068.7564999999995</v>
      </c>
      <c r="I30" s="12">
        <f t="shared" si="0"/>
        <v>8270.4754124999999</v>
      </c>
      <c r="J30" s="12">
        <f t="shared" si="0"/>
        <v>8477.2372978124986</v>
      </c>
      <c r="K30" s="90">
        <v>800</v>
      </c>
      <c r="L30" s="5"/>
      <c r="M30" s="5"/>
    </row>
    <row r="31" spans="1:13" ht="13.5" customHeight="1" thickBot="1" x14ac:dyDescent="0.25">
      <c r="A31" s="20"/>
      <c r="B31" s="106" t="s">
        <v>31</v>
      </c>
      <c r="C31" s="130" t="s">
        <v>11</v>
      </c>
      <c r="D31" s="131">
        <v>2.89</v>
      </c>
      <c r="E31" s="6">
        <f>D31</f>
        <v>2.89</v>
      </c>
      <c r="F31" s="6">
        <f>E31*1.075</f>
        <v>3.1067499999999999</v>
      </c>
      <c r="G31" s="6">
        <f>F31*1.05</f>
        <v>3.2620875000000003</v>
      </c>
      <c r="H31" s="6">
        <f>G31*1.05</f>
        <v>3.4251918750000003</v>
      </c>
      <c r="I31" s="6">
        <f>H31*1.025</f>
        <v>3.510821671875</v>
      </c>
      <c r="J31" s="6">
        <f>I31*1.025</f>
        <v>3.5985922136718749</v>
      </c>
      <c r="K31" s="66"/>
      <c r="L31" s="5"/>
      <c r="M31" s="5"/>
    </row>
    <row r="32" spans="1:13" ht="34.5" customHeight="1" thickBot="1" x14ac:dyDescent="0.25">
      <c r="A32" s="20"/>
      <c r="B32" s="107"/>
      <c r="C32" s="125"/>
      <c r="D32" s="121"/>
      <c r="E32" s="12">
        <f t="shared" ref="E32:J32" si="1">E31*2300</f>
        <v>6647</v>
      </c>
      <c r="F32" s="12">
        <f t="shared" si="1"/>
        <v>7145.5249999999996</v>
      </c>
      <c r="G32" s="12">
        <f t="shared" si="1"/>
        <v>7502.8012500000004</v>
      </c>
      <c r="H32" s="12">
        <f t="shared" si="1"/>
        <v>7877.941312500001</v>
      </c>
      <c r="I32" s="12">
        <f t="shared" si="1"/>
        <v>8074.8898453125003</v>
      </c>
      <c r="J32" s="12">
        <f t="shared" si="1"/>
        <v>8276.7620914453128</v>
      </c>
      <c r="K32" s="87">
        <v>800</v>
      </c>
      <c r="L32" s="5"/>
      <c r="M32" s="5"/>
    </row>
    <row r="33" spans="1:13" ht="13.5" customHeight="1" thickBot="1" x14ac:dyDescent="0.25">
      <c r="A33" s="20"/>
      <c r="B33" s="110" t="s">
        <v>32</v>
      </c>
      <c r="C33" s="124" t="s">
        <v>11</v>
      </c>
      <c r="D33" s="120">
        <v>2.83</v>
      </c>
      <c r="E33" s="6">
        <f>D33</f>
        <v>2.83</v>
      </c>
      <c r="F33" s="6">
        <f>E33*1.075</f>
        <v>3.0422500000000001</v>
      </c>
      <c r="G33" s="6">
        <f>F33*1.05</f>
        <v>3.1943625000000004</v>
      </c>
      <c r="H33" s="6">
        <f>G33*1.05</f>
        <v>3.3540806250000008</v>
      </c>
      <c r="I33" s="6">
        <f>H33*1.025</f>
        <v>3.4379326406250006</v>
      </c>
      <c r="J33" s="6">
        <f>I33*1.025</f>
        <v>3.5238809566406255</v>
      </c>
      <c r="K33" s="66"/>
      <c r="L33" s="5"/>
      <c r="M33" s="5"/>
    </row>
    <row r="34" spans="1:13" ht="31.5" customHeight="1" thickBot="1" x14ac:dyDescent="0.25">
      <c r="A34" s="20"/>
      <c r="B34" s="107"/>
      <c r="C34" s="125"/>
      <c r="D34" s="121"/>
      <c r="E34" s="12">
        <f t="shared" ref="E34:J34" si="2">E33*2300</f>
        <v>6509</v>
      </c>
      <c r="F34" s="12">
        <f t="shared" si="2"/>
        <v>6997.1750000000002</v>
      </c>
      <c r="G34" s="12">
        <f t="shared" si="2"/>
        <v>7347.0337500000014</v>
      </c>
      <c r="H34" s="12">
        <f t="shared" si="2"/>
        <v>7714.3854375000019</v>
      </c>
      <c r="I34" s="12">
        <f t="shared" si="2"/>
        <v>7907.2450734375016</v>
      </c>
      <c r="J34" s="12">
        <f t="shared" si="2"/>
        <v>8104.9262002734386</v>
      </c>
      <c r="K34" s="87">
        <v>800</v>
      </c>
      <c r="L34" s="5"/>
      <c r="M34" s="5"/>
    </row>
    <row r="35" spans="1:13" ht="13.5" customHeight="1" thickBot="1" x14ac:dyDescent="0.25">
      <c r="A35" s="112" t="s">
        <v>5</v>
      </c>
      <c r="B35" s="110" t="s">
        <v>33</v>
      </c>
      <c r="C35" s="124" t="s">
        <v>11</v>
      </c>
      <c r="D35" s="120">
        <v>2.77</v>
      </c>
      <c r="E35" s="6">
        <f>D35</f>
        <v>2.77</v>
      </c>
      <c r="F35" s="6">
        <f>E35*1.075</f>
        <v>2.9777499999999999</v>
      </c>
      <c r="G35" s="6">
        <f>F35*1.05</f>
        <v>3.1266375000000002</v>
      </c>
      <c r="H35" s="6">
        <f>G35*1.05</f>
        <v>3.2829693750000004</v>
      </c>
      <c r="I35" s="6">
        <f>H35*1.025</f>
        <v>3.3650436093750002</v>
      </c>
      <c r="J35" s="6">
        <f>I35*1.025</f>
        <v>3.4491696996093748</v>
      </c>
      <c r="K35" s="66"/>
      <c r="L35" s="5"/>
      <c r="M35" s="5"/>
    </row>
    <row r="36" spans="1:13" ht="33.75" customHeight="1" thickBot="1" x14ac:dyDescent="0.25">
      <c r="A36" s="113"/>
      <c r="B36" s="107"/>
      <c r="C36" s="125"/>
      <c r="D36" s="121"/>
      <c r="E36" s="12">
        <f t="shared" ref="E36:J36" si="3">E35*2300</f>
        <v>6371</v>
      </c>
      <c r="F36" s="12">
        <f t="shared" si="3"/>
        <v>6848.8249999999998</v>
      </c>
      <c r="G36" s="12">
        <f t="shared" si="3"/>
        <v>7191.2662500000006</v>
      </c>
      <c r="H36" s="12">
        <f t="shared" si="3"/>
        <v>7550.829562500001</v>
      </c>
      <c r="I36" s="12">
        <f t="shared" si="3"/>
        <v>7739.6003015625001</v>
      </c>
      <c r="J36" s="12">
        <f t="shared" si="3"/>
        <v>7933.0903091015616</v>
      </c>
      <c r="K36" s="87">
        <v>800</v>
      </c>
      <c r="L36" s="5"/>
      <c r="M36" s="5"/>
    </row>
    <row r="37" spans="1:13" ht="13.5" customHeight="1" thickBot="1" x14ac:dyDescent="0.25">
      <c r="A37" s="113"/>
      <c r="B37" s="110" t="s">
        <v>34</v>
      </c>
      <c r="C37" s="124" t="s">
        <v>11</v>
      </c>
      <c r="D37" s="120">
        <v>2.65</v>
      </c>
      <c r="E37" s="6">
        <f>D37</f>
        <v>2.65</v>
      </c>
      <c r="F37" s="6">
        <f>E37*1.075</f>
        <v>2.8487499999999999</v>
      </c>
      <c r="G37" s="6">
        <f>F37*1.05</f>
        <v>2.9911875000000001</v>
      </c>
      <c r="H37" s="6">
        <f>G37*1.05</f>
        <v>3.140746875</v>
      </c>
      <c r="I37" s="6">
        <f>H37*1.025</f>
        <v>3.2192655468749996</v>
      </c>
      <c r="J37" s="6">
        <f>I37*1.025</f>
        <v>3.2997471855468743</v>
      </c>
      <c r="K37" s="66"/>
      <c r="L37" s="5"/>
      <c r="M37" s="5"/>
    </row>
    <row r="38" spans="1:13" ht="34.5" customHeight="1" thickBot="1" x14ac:dyDescent="0.25">
      <c r="A38" s="113"/>
      <c r="B38" s="107"/>
      <c r="C38" s="125"/>
      <c r="D38" s="121"/>
      <c r="E38" s="12">
        <f t="shared" ref="E38:J38" si="4">E37*2300</f>
        <v>6095</v>
      </c>
      <c r="F38" s="12">
        <f t="shared" si="4"/>
        <v>6552.125</v>
      </c>
      <c r="G38" s="12">
        <f t="shared" si="4"/>
        <v>6879.7312499999998</v>
      </c>
      <c r="H38" s="12">
        <f t="shared" si="4"/>
        <v>7223.7178125</v>
      </c>
      <c r="I38" s="12">
        <f t="shared" si="4"/>
        <v>7404.3107578124991</v>
      </c>
      <c r="J38" s="12">
        <f t="shared" si="4"/>
        <v>7589.4185267578105</v>
      </c>
      <c r="K38" s="87">
        <v>800</v>
      </c>
      <c r="L38" s="5"/>
      <c r="M38" s="5"/>
    </row>
    <row r="39" spans="1:13" ht="13.5" customHeight="1" thickBot="1" x14ac:dyDescent="0.25">
      <c r="A39" s="113"/>
      <c r="B39" s="110" t="s">
        <v>35</v>
      </c>
      <c r="C39" s="124" t="s">
        <v>11</v>
      </c>
      <c r="D39" s="120">
        <v>2.46</v>
      </c>
      <c r="E39" s="6">
        <f>D39</f>
        <v>2.46</v>
      </c>
      <c r="F39" s="6">
        <f>E39*1.075</f>
        <v>2.6444999999999999</v>
      </c>
      <c r="G39" s="6">
        <f>F39*1.05</f>
        <v>2.7767249999999999</v>
      </c>
      <c r="H39" s="6">
        <f>G39*1.05</f>
        <v>2.9155612500000001</v>
      </c>
      <c r="I39" s="6">
        <f>H39*1.025</f>
        <v>2.98845028125</v>
      </c>
      <c r="J39" s="6">
        <f>I39*1.025</f>
        <v>3.0631615382812498</v>
      </c>
      <c r="K39" s="66"/>
      <c r="L39" s="5"/>
      <c r="M39" s="5"/>
    </row>
    <row r="40" spans="1:13" ht="31.5" customHeight="1" thickBot="1" x14ac:dyDescent="0.25">
      <c r="A40" s="113"/>
      <c r="B40" s="107"/>
      <c r="C40" s="125"/>
      <c r="D40" s="121"/>
      <c r="E40" s="12">
        <f t="shared" ref="E40:J40" si="5">E39*2300</f>
        <v>5658</v>
      </c>
      <c r="F40" s="12">
        <f t="shared" si="5"/>
        <v>6082.3499999999995</v>
      </c>
      <c r="G40" s="12">
        <f t="shared" si="5"/>
        <v>6386.4674999999997</v>
      </c>
      <c r="H40" s="12">
        <f t="shared" si="5"/>
        <v>6705.7908750000006</v>
      </c>
      <c r="I40" s="12">
        <f t="shared" si="5"/>
        <v>6873.4356468750002</v>
      </c>
      <c r="J40" s="12">
        <f t="shared" si="5"/>
        <v>7045.2715380468744</v>
      </c>
      <c r="K40" s="87">
        <v>800</v>
      </c>
      <c r="L40" s="5"/>
      <c r="M40" s="5"/>
    </row>
    <row r="41" spans="1:13" ht="13.5" customHeight="1" thickBot="1" x14ac:dyDescent="0.25">
      <c r="A41" s="113"/>
      <c r="B41" s="110" t="s">
        <v>36</v>
      </c>
      <c r="C41" s="124" t="s">
        <v>11</v>
      </c>
      <c r="D41" s="120">
        <v>2.2799999999999998</v>
      </c>
      <c r="E41" s="6">
        <f>D41</f>
        <v>2.2799999999999998</v>
      </c>
      <c r="F41" s="6">
        <f>E41*1.075</f>
        <v>2.4509999999999996</v>
      </c>
      <c r="G41" s="6">
        <f>F41*1.05</f>
        <v>2.5735499999999996</v>
      </c>
      <c r="H41" s="6">
        <f>G41*1.05</f>
        <v>2.7022274999999998</v>
      </c>
      <c r="I41" s="6">
        <f>H41*1.025</f>
        <v>2.7697831874999994</v>
      </c>
      <c r="J41" s="6">
        <f>I41*1.025</f>
        <v>2.8390277671874991</v>
      </c>
      <c r="K41" s="66"/>
      <c r="L41" s="5"/>
      <c r="M41" s="5"/>
    </row>
    <row r="42" spans="1:13" ht="25.5" customHeight="1" thickBot="1" x14ac:dyDescent="0.25">
      <c r="A42" s="119"/>
      <c r="B42" s="107"/>
      <c r="C42" s="125"/>
      <c r="D42" s="121"/>
      <c r="E42" s="12">
        <f t="shared" ref="E42:J42" si="6">E41*2300</f>
        <v>5244</v>
      </c>
      <c r="F42" s="12">
        <f t="shared" si="6"/>
        <v>5637.2999999999993</v>
      </c>
      <c r="G42" s="12">
        <f t="shared" si="6"/>
        <v>5919.1649999999991</v>
      </c>
      <c r="H42" s="12">
        <f t="shared" si="6"/>
        <v>6215.1232499999996</v>
      </c>
      <c r="I42" s="12">
        <f t="shared" si="6"/>
        <v>6370.5013312499987</v>
      </c>
      <c r="J42" s="12">
        <f t="shared" si="6"/>
        <v>6529.7638645312481</v>
      </c>
      <c r="K42" s="87">
        <v>800</v>
      </c>
      <c r="L42" s="5"/>
      <c r="M42" s="5"/>
    </row>
    <row r="43" spans="1:13" ht="13.5" customHeight="1" thickBot="1" x14ac:dyDescent="0.25">
      <c r="A43" s="112" t="s">
        <v>12</v>
      </c>
      <c r="B43" s="110" t="s">
        <v>37</v>
      </c>
      <c r="C43" s="124" t="s">
        <v>23</v>
      </c>
      <c r="D43" s="120">
        <v>2.0299999999999998</v>
      </c>
      <c r="E43" s="6">
        <f>D43</f>
        <v>2.0299999999999998</v>
      </c>
      <c r="F43" s="6">
        <f>E43*1.075</f>
        <v>2.1822499999999998</v>
      </c>
      <c r="G43" s="6">
        <f>F43*1.05</f>
        <v>2.2913625</v>
      </c>
      <c r="H43" s="6">
        <f>G43*1.05</f>
        <v>2.4059306249999999</v>
      </c>
      <c r="I43" s="6">
        <f>H43*1.025</f>
        <v>2.4660788906249995</v>
      </c>
      <c r="J43" s="6">
        <f>I43*1.025</f>
        <v>2.5277308628906243</v>
      </c>
      <c r="K43" s="91"/>
    </row>
    <row r="44" spans="1:13" ht="17.25" customHeight="1" thickBot="1" x14ac:dyDescent="0.25">
      <c r="A44" s="113"/>
      <c r="B44" s="107"/>
      <c r="C44" s="125"/>
      <c r="D44" s="121"/>
      <c r="E44" s="12">
        <f t="shared" ref="E44:J44" si="7">E43*2300</f>
        <v>4669</v>
      </c>
      <c r="F44" s="12">
        <f t="shared" si="7"/>
        <v>5019.1749999999993</v>
      </c>
      <c r="G44" s="12">
        <f t="shared" si="7"/>
        <v>5270.13375</v>
      </c>
      <c r="H44" s="12">
        <f t="shared" si="7"/>
        <v>5533.6404374999993</v>
      </c>
      <c r="I44" s="12">
        <f t="shared" si="7"/>
        <v>5671.9814484374992</v>
      </c>
      <c r="J44" s="12">
        <f t="shared" si="7"/>
        <v>5813.7809846484361</v>
      </c>
      <c r="K44" s="87">
        <v>800</v>
      </c>
      <c r="L44" s="5"/>
      <c r="M44" s="5"/>
    </row>
    <row r="45" spans="1:13" ht="13.5" customHeight="1" thickBot="1" x14ac:dyDescent="0.25">
      <c r="A45" s="113"/>
      <c r="B45" s="110" t="s">
        <v>38</v>
      </c>
      <c r="C45" s="124" t="s">
        <v>23</v>
      </c>
      <c r="D45" s="120">
        <v>1.91</v>
      </c>
      <c r="E45" s="6">
        <f>D45</f>
        <v>1.91</v>
      </c>
      <c r="F45" s="6">
        <f>E45*1.075</f>
        <v>2.0532499999999998</v>
      </c>
      <c r="G45" s="6">
        <f>F45*1.05</f>
        <v>2.1559124999999999</v>
      </c>
      <c r="H45" s="6">
        <f>G45*1.05</f>
        <v>2.263708125</v>
      </c>
      <c r="I45" s="6">
        <f>H45*1.025</f>
        <v>2.3203008281249997</v>
      </c>
      <c r="J45" s="6">
        <f>I45*1.025</f>
        <v>2.3783083488281247</v>
      </c>
      <c r="K45" s="92"/>
      <c r="L45" s="5"/>
      <c r="M45" s="5"/>
    </row>
    <row r="46" spans="1:13" ht="16.5" customHeight="1" thickBot="1" x14ac:dyDescent="0.25">
      <c r="A46" s="113"/>
      <c r="B46" s="107"/>
      <c r="C46" s="125"/>
      <c r="D46" s="121"/>
      <c r="E46" s="12">
        <f t="shared" ref="E46:J46" si="8">E45*2300</f>
        <v>4393</v>
      </c>
      <c r="F46" s="12">
        <f t="shared" si="8"/>
        <v>4722.4749999999995</v>
      </c>
      <c r="G46" s="12">
        <f t="shared" si="8"/>
        <v>4958.5987500000001</v>
      </c>
      <c r="H46" s="12">
        <f t="shared" si="8"/>
        <v>5206.5286875000002</v>
      </c>
      <c r="I46" s="12">
        <f t="shared" si="8"/>
        <v>5336.6919046874991</v>
      </c>
      <c r="J46" s="12">
        <f t="shared" si="8"/>
        <v>5470.1092023046867</v>
      </c>
      <c r="K46" s="87">
        <v>800</v>
      </c>
      <c r="L46" s="5"/>
      <c r="M46" s="5"/>
    </row>
    <row r="47" spans="1:13" ht="13.5" customHeight="1" thickBot="1" x14ac:dyDescent="0.25">
      <c r="A47" s="113"/>
      <c r="B47" s="110" t="s">
        <v>39</v>
      </c>
      <c r="C47" s="124" t="s">
        <v>23</v>
      </c>
      <c r="D47" s="120">
        <v>1.85</v>
      </c>
      <c r="E47" s="6">
        <f>D47</f>
        <v>1.85</v>
      </c>
      <c r="F47" s="6">
        <f>E47*1.075</f>
        <v>1.98875</v>
      </c>
      <c r="G47" s="6">
        <f>F47*1.05</f>
        <v>2.0881875000000001</v>
      </c>
      <c r="H47" s="6">
        <f>G47*1.05</f>
        <v>2.192596875</v>
      </c>
      <c r="I47" s="6">
        <f>H47*1.025</f>
        <v>2.2474117968749998</v>
      </c>
      <c r="J47" s="6">
        <f>I47*1.025</f>
        <v>2.3035970917968744</v>
      </c>
      <c r="K47" s="68"/>
      <c r="L47" s="5"/>
      <c r="M47" s="5"/>
    </row>
    <row r="48" spans="1:13" ht="19.5" customHeight="1" x14ac:dyDescent="0.2">
      <c r="A48" s="113"/>
      <c r="B48" s="106"/>
      <c r="C48" s="130"/>
      <c r="D48" s="131"/>
      <c r="E48" s="78">
        <f t="shared" ref="E48:J48" si="9">E47*2300</f>
        <v>4255</v>
      </c>
      <c r="F48" s="78">
        <f t="shared" si="9"/>
        <v>4574.125</v>
      </c>
      <c r="G48" s="78">
        <f t="shared" si="9"/>
        <v>4802.8312500000002</v>
      </c>
      <c r="H48" s="78">
        <f t="shared" si="9"/>
        <v>5042.9728125000001</v>
      </c>
      <c r="I48" s="78">
        <f t="shared" si="9"/>
        <v>5169.0471328124995</v>
      </c>
      <c r="J48" s="78">
        <f t="shared" si="9"/>
        <v>5298.2733111328116</v>
      </c>
      <c r="K48" s="88">
        <v>800</v>
      </c>
      <c r="L48" s="5"/>
      <c r="M48" s="5"/>
    </row>
    <row r="49" spans="1:13" ht="16.5" customHeight="1" thickBot="1" x14ac:dyDescent="0.25">
      <c r="A49" s="114"/>
      <c r="B49" s="138" t="s">
        <v>40</v>
      </c>
      <c r="C49" s="145" t="s">
        <v>23</v>
      </c>
      <c r="D49" s="147">
        <v>1.82</v>
      </c>
      <c r="E49" s="81">
        <f>D49</f>
        <v>1.82</v>
      </c>
      <c r="F49" s="79">
        <f>E49*1.075</f>
        <v>1.9564999999999999</v>
      </c>
      <c r="G49" s="79">
        <f>F49*1.05</f>
        <v>2.054325</v>
      </c>
      <c r="H49" s="79">
        <f>G49*1.05</f>
        <v>2.1570412500000002</v>
      </c>
      <c r="I49" s="79">
        <f>H49*1.025</f>
        <v>2.2109672812499999</v>
      </c>
      <c r="J49" s="79">
        <f>I49*1.025</f>
        <v>2.2662414632812498</v>
      </c>
      <c r="K49" s="93"/>
      <c r="L49" s="5"/>
      <c r="M49" s="5"/>
    </row>
    <row r="50" spans="1:13" ht="24" customHeight="1" thickBot="1" x14ac:dyDescent="0.25">
      <c r="A50" s="149"/>
      <c r="B50" s="144"/>
      <c r="C50" s="146"/>
      <c r="D50" s="148"/>
      <c r="E50" s="82">
        <f t="shared" ref="E50:J50" si="10">E49*2300</f>
        <v>4186</v>
      </c>
      <c r="F50" s="80">
        <f t="shared" si="10"/>
        <v>4499.95</v>
      </c>
      <c r="G50" s="80">
        <f t="shared" si="10"/>
        <v>4724.9475000000002</v>
      </c>
      <c r="H50" s="80">
        <f t="shared" si="10"/>
        <v>4961.1948750000001</v>
      </c>
      <c r="I50" s="80">
        <f t="shared" si="10"/>
        <v>5085.2247468749993</v>
      </c>
      <c r="J50" s="80">
        <f t="shared" si="10"/>
        <v>5212.3553655468741</v>
      </c>
      <c r="K50" s="94">
        <v>800</v>
      </c>
      <c r="L50" s="5"/>
      <c r="M50" s="5"/>
    </row>
    <row r="51" spans="1:13" ht="15.75" customHeight="1" thickBot="1" x14ac:dyDescent="0.25">
      <c r="A51" s="112" t="s">
        <v>49</v>
      </c>
      <c r="B51" s="106" t="s">
        <v>41</v>
      </c>
      <c r="C51" s="130" t="s">
        <v>13</v>
      </c>
      <c r="D51" s="131">
        <v>1.79</v>
      </c>
      <c r="E51" s="6">
        <f>D51</f>
        <v>1.79</v>
      </c>
      <c r="F51" s="6">
        <f>E51*1.075</f>
        <v>1.92425</v>
      </c>
      <c r="G51" s="6">
        <f>F51*1.05</f>
        <v>2.0204625000000003</v>
      </c>
      <c r="H51" s="6">
        <f>G51*1.05</f>
        <v>2.1214856250000005</v>
      </c>
      <c r="I51" s="6">
        <f>H51*1.025</f>
        <v>2.1745227656250004</v>
      </c>
      <c r="J51" s="6">
        <f>I51*1.025</f>
        <v>2.2288858347656251</v>
      </c>
      <c r="K51" s="89"/>
      <c r="L51" s="5"/>
      <c r="M51" s="5"/>
    </row>
    <row r="52" spans="1:13" ht="30.75" customHeight="1" thickBot="1" x14ac:dyDescent="0.25">
      <c r="A52" s="113"/>
      <c r="B52" s="107"/>
      <c r="C52" s="125"/>
      <c r="D52" s="121"/>
      <c r="E52" s="12">
        <f t="shared" ref="E52:J52" si="11">E51*2300</f>
        <v>4117</v>
      </c>
      <c r="F52" s="12">
        <f t="shared" si="11"/>
        <v>4425.7749999999996</v>
      </c>
      <c r="G52" s="12">
        <f t="shared" si="11"/>
        <v>4647.0637500000003</v>
      </c>
      <c r="H52" s="12">
        <f t="shared" si="11"/>
        <v>4879.416937500001</v>
      </c>
      <c r="I52" s="12">
        <f t="shared" si="11"/>
        <v>5001.4023609375008</v>
      </c>
      <c r="J52" s="12">
        <f t="shared" si="11"/>
        <v>5126.4374199609374</v>
      </c>
      <c r="K52" s="87">
        <v>800</v>
      </c>
      <c r="L52" s="5"/>
      <c r="M52" s="5"/>
    </row>
    <row r="53" spans="1:13" ht="13.5" thickBot="1" x14ac:dyDescent="0.25">
      <c r="A53" s="113"/>
      <c r="B53" s="110" t="s">
        <v>43</v>
      </c>
      <c r="C53" s="124" t="s">
        <v>13</v>
      </c>
      <c r="D53" s="120">
        <v>1.76</v>
      </c>
      <c r="E53" s="6">
        <f>D53</f>
        <v>1.76</v>
      </c>
      <c r="F53" s="6">
        <f>E53*1.075</f>
        <v>1.8919999999999999</v>
      </c>
      <c r="G53" s="6">
        <f>F53*1.05</f>
        <v>1.9865999999999999</v>
      </c>
      <c r="H53" s="6">
        <f>G53*1.05</f>
        <v>2.0859299999999998</v>
      </c>
      <c r="I53" s="6">
        <f>H53*1.025</f>
        <v>2.1380782499999995</v>
      </c>
      <c r="J53" s="6">
        <f>I53*1.025</f>
        <v>2.1915302062499995</v>
      </c>
      <c r="K53" s="66"/>
      <c r="L53" s="5"/>
      <c r="M53" s="5"/>
    </row>
    <row r="54" spans="1:13" ht="30.75" customHeight="1" thickBot="1" x14ac:dyDescent="0.25">
      <c r="A54" s="113"/>
      <c r="B54" s="107"/>
      <c r="C54" s="125"/>
      <c r="D54" s="121"/>
      <c r="E54" s="12">
        <f t="shared" ref="E54:J54" si="12">E53*2300</f>
        <v>4048</v>
      </c>
      <c r="F54" s="12">
        <f t="shared" si="12"/>
        <v>4351.5999999999995</v>
      </c>
      <c r="G54" s="12">
        <f t="shared" si="12"/>
        <v>4569.1799999999994</v>
      </c>
      <c r="H54" s="12">
        <f t="shared" si="12"/>
        <v>4797.6389999999992</v>
      </c>
      <c r="I54" s="12">
        <f t="shared" si="12"/>
        <v>4917.5799749999987</v>
      </c>
      <c r="J54" s="12">
        <f t="shared" si="12"/>
        <v>5040.5194743749989</v>
      </c>
      <c r="K54" s="87">
        <v>800</v>
      </c>
      <c r="L54" s="5"/>
      <c r="M54" s="5"/>
    </row>
    <row r="55" spans="1:13" ht="13.5" thickBot="1" x14ac:dyDescent="0.25">
      <c r="A55" s="113"/>
      <c r="B55" s="110" t="s">
        <v>42</v>
      </c>
      <c r="C55" s="124" t="s">
        <v>13</v>
      </c>
      <c r="D55" s="120">
        <v>1.72</v>
      </c>
      <c r="E55" s="6">
        <f>D55</f>
        <v>1.72</v>
      </c>
      <c r="F55" s="6">
        <f>E55*1.075</f>
        <v>1.849</v>
      </c>
      <c r="G55" s="6">
        <f>F55*1.05</f>
        <v>1.9414500000000001</v>
      </c>
      <c r="H55" s="6">
        <f>G55*1.05</f>
        <v>2.0385225</v>
      </c>
      <c r="I55" s="6">
        <f>H55*1.025</f>
        <v>2.0894855624999997</v>
      </c>
      <c r="J55" s="6">
        <f>I55*1.025</f>
        <v>2.1417227015624993</v>
      </c>
      <c r="K55" s="66"/>
      <c r="L55" s="5"/>
      <c r="M55" s="5"/>
    </row>
    <row r="56" spans="1:13" ht="29.25" customHeight="1" thickBot="1" x14ac:dyDescent="0.25">
      <c r="A56" s="113"/>
      <c r="B56" s="107"/>
      <c r="C56" s="125"/>
      <c r="D56" s="121"/>
      <c r="E56" s="12">
        <f t="shared" ref="E56:J56" si="13">E55*2300</f>
        <v>3956</v>
      </c>
      <c r="F56" s="12">
        <f t="shared" si="13"/>
        <v>4252.7</v>
      </c>
      <c r="G56" s="12">
        <f t="shared" si="13"/>
        <v>4465.335</v>
      </c>
      <c r="H56" s="12">
        <f t="shared" si="13"/>
        <v>4688.6017499999998</v>
      </c>
      <c r="I56" s="12">
        <f t="shared" si="13"/>
        <v>4805.8167937499993</v>
      </c>
      <c r="J56" s="12">
        <f t="shared" si="13"/>
        <v>4925.9622135937489</v>
      </c>
      <c r="K56" s="87">
        <v>800</v>
      </c>
      <c r="L56" s="5"/>
      <c r="M56" s="5"/>
    </row>
    <row r="57" spans="1:13" ht="13.5" customHeight="1" thickBot="1" x14ac:dyDescent="0.25">
      <c r="A57" s="113"/>
      <c r="B57" s="110" t="s">
        <v>44</v>
      </c>
      <c r="C57" s="124" t="s">
        <v>13</v>
      </c>
      <c r="D57" s="120">
        <v>1.69</v>
      </c>
      <c r="E57" s="6">
        <f>D57</f>
        <v>1.69</v>
      </c>
      <c r="F57" s="6">
        <f>E57*1.075</f>
        <v>1.8167499999999999</v>
      </c>
      <c r="G57" s="6">
        <f>F57*1.05</f>
        <v>1.9075875</v>
      </c>
      <c r="H57" s="6">
        <f>G57*1.05</f>
        <v>2.0029668750000003</v>
      </c>
      <c r="I57" s="6">
        <f>H57*1.025</f>
        <v>2.0530410468750002</v>
      </c>
      <c r="J57" s="6">
        <f>I57*1.025</f>
        <v>2.1043670730468751</v>
      </c>
      <c r="K57" s="66"/>
      <c r="L57" s="5"/>
      <c r="M57" s="5"/>
    </row>
    <row r="58" spans="1:13" ht="30.75" customHeight="1" thickBot="1" x14ac:dyDescent="0.25">
      <c r="A58" s="119"/>
      <c r="B58" s="107"/>
      <c r="C58" s="125"/>
      <c r="D58" s="121"/>
      <c r="E58" s="12">
        <f t="shared" ref="E58:J58" si="14">E57*2300</f>
        <v>3887</v>
      </c>
      <c r="F58" s="12">
        <f t="shared" si="14"/>
        <v>4178.5249999999996</v>
      </c>
      <c r="G58" s="12">
        <f t="shared" si="14"/>
        <v>4387.4512500000001</v>
      </c>
      <c r="H58" s="12">
        <f t="shared" si="14"/>
        <v>4606.8238125000007</v>
      </c>
      <c r="I58" s="12">
        <f t="shared" si="14"/>
        <v>4721.9944078125009</v>
      </c>
      <c r="J58" s="12">
        <f t="shared" si="14"/>
        <v>4840.0442680078131</v>
      </c>
      <c r="K58" s="87">
        <v>800</v>
      </c>
      <c r="L58" s="5"/>
      <c r="M58" s="5"/>
    </row>
    <row r="59" spans="1:13" x14ac:dyDescent="0.2">
      <c r="K59" s="5"/>
      <c r="L59" s="5"/>
      <c r="M59" s="5"/>
    </row>
    <row r="60" spans="1:13" ht="15" customHeight="1" x14ac:dyDescent="0.2">
      <c r="B60" s="18" t="s">
        <v>66</v>
      </c>
      <c r="C60" s="5"/>
      <c r="E60" s="16"/>
      <c r="F60" s="16"/>
      <c r="K60" s="5"/>
      <c r="L60" s="5"/>
      <c r="M60" s="5"/>
    </row>
    <row r="61" spans="1:13" ht="13.5" thickBot="1" x14ac:dyDescent="0.25">
      <c r="B61" s="17"/>
      <c r="K61" s="5"/>
      <c r="L61" s="5"/>
      <c r="M61" s="5"/>
    </row>
    <row r="62" spans="1:13" ht="16.5" customHeight="1" thickBot="1" x14ac:dyDescent="0.25">
      <c r="A62" s="4" t="s">
        <v>0</v>
      </c>
      <c r="B62" s="132" t="s">
        <v>2</v>
      </c>
      <c r="C62" s="1" t="s">
        <v>6</v>
      </c>
      <c r="D62" s="1"/>
      <c r="E62" s="164" t="s">
        <v>56</v>
      </c>
      <c r="F62" s="165"/>
      <c r="G62" s="165"/>
      <c r="H62" s="165"/>
      <c r="I62" s="165"/>
      <c r="J62" s="165"/>
      <c r="K62" s="166"/>
      <c r="L62" s="5"/>
      <c r="M62" s="5"/>
    </row>
    <row r="63" spans="1:13" ht="25.5" x14ac:dyDescent="0.2">
      <c r="A63" s="7" t="s">
        <v>1</v>
      </c>
      <c r="B63" s="133"/>
      <c r="C63" s="3" t="s">
        <v>7</v>
      </c>
      <c r="D63" s="3"/>
      <c r="E63" s="8" t="s">
        <v>10</v>
      </c>
      <c r="F63" s="8" t="s">
        <v>9</v>
      </c>
      <c r="G63" s="8" t="s">
        <v>9</v>
      </c>
      <c r="H63" s="8" t="s">
        <v>9</v>
      </c>
      <c r="I63" s="8" t="s">
        <v>9</v>
      </c>
      <c r="J63" s="29" t="s">
        <v>9</v>
      </c>
      <c r="K63" s="175" t="s">
        <v>76</v>
      </c>
      <c r="L63" s="5"/>
      <c r="M63" s="5"/>
    </row>
    <row r="64" spans="1:13" ht="16.5" customHeight="1" thickBot="1" x14ac:dyDescent="0.25">
      <c r="A64" s="9"/>
      <c r="B64" s="134"/>
      <c r="C64" s="10"/>
      <c r="D64" s="10"/>
      <c r="E64" s="11">
        <v>0</v>
      </c>
      <c r="F64" s="11">
        <v>1</v>
      </c>
      <c r="G64" s="11">
        <v>2</v>
      </c>
      <c r="H64" s="11">
        <v>3</v>
      </c>
      <c r="I64" s="11">
        <v>4</v>
      </c>
      <c r="J64" s="30">
        <v>5</v>
      </c>
      <c r="K64" s="177"/>
      <c r="L64" s="5"/>
      <c r="M64" s="5"/>
    </row>
    <row r="65" spans="1:13" ht="16.5" customHeight="1" thickBot="1" x14ac:dyDescent="0.25">
      <c r="A65" s="20">
        <v>1</v>
      </c>
      <c r="B65" s="47" t="s">
        <v>92</v>
      </c>
      <c r="C65" s="45"/>
      <c r="D65" s="45"/>
      <c r="E65" s="8"/>
      <c r="F65" s="8"/>
      <c r="G65" s="8"/>
      <c r="H65" s="8"/>
      <c r="I65" s="8"/>
      <c r="J65" s="62">
        <v>19925</v>
      </c>
      <c r="K65" s="87">
        <v>800</v>
      </c>
      <c r="L65" s="5"/>
      <c r="M65" s="5"/>
    </row>
    <row r="66" spans="1:13" ht="13.5" customHeight="1" thickBot="1" x14ac:dyDescent="0.25">
      <c r="A66" s="112">
        <v>2</v>
      </c>
      <c r="B66" s="110" t="s">
        <v>48</v>
      </c>
      <c r="C66" s="124" t="s">
        <v>11</v>
      </c>
      <c r="D66" s="120">
        <v>3.99</v>
      </c>
      <c r="E66" s="19"/>
      <c r="F66" s="19"/>
      <c r="G66" s="19"/>
      <c r="H66" s="19"/>
      <c r="I66" s="19"/>
      <c r="J66" s="19">
        <f>D66</f>
        <v>3.99</v>
      </c>
      <c r="K66" s="66"/>
      <c r="L66" s="5"/>
      <c r="M66" s="5"/>
    </row>
    <row r="67" spans="1:13" ht="16.5" customHeight="1" thickBot="1" x14ac:dyDescent="0.25">
      <c r="A67" s="119"/>
      <c r="B67" s="107"/>
      <c r="C67" s="125"/>
      <c r="D67" s="121"/>
      <c r="E67" s="12"/>
      <c r="F67" s="12"/>
      <c r="G67" s="12"/>
      <c r="H67" s="12"/>
      <c r="I67" s="12"/>
      <c r="J67" s="12">
        <f>J66*2300</f>
        <v>9177</v>
      </c>
      <c r="K67" s="87">
        <v>800</v>
      </c>
      <c r="L67" s="5"/>
      <c r="M67" s="5"/>
    </row>
    <row r="68" spans="1:13" x14ac:dyDescent="0.2">
      <c r="K68" s="5"/>
      <c r="L68" s="5"/>
      <c r="M68" s="5"/>
    </row>
    <row r="69" spans="1:13" ht="19.5" customHeight="1" thickBot="1" x14ac:dyDescent="0.25">
      <c r="B69" s="18" t="s">
        <v>67</v>
      </c>
      <c r="C69" s="5"/>
      <c r="E69" s="16"/>
      <c r="K69" s="5"/>
      <c r="L69" s="5"/>
      <c r="M69" s="5"/>
    </row>
    <row r="70" spans="1:13" ht="17.25" customHeight="1" thickBot="1" x14ac:dyDescent="0.25">
      <c r="A70" s="4" t="s">
        <v>0</v>
      </c>
      <c r="B70" s="132" t="s">
        <v>2</v>
      </c>
      <c r="C70" s="135"/>
      <c r="D70" s="27"/>
      <c r="E70" s="164" t="s">
        <v>56</v>
      </c>
      <c r="F70" s="165"/>
      <c r="G70" s="165"/>
      <c r="H70" s="165"/>
      <c r="I70" s="165"/>
      <c r="J70" s="165"/>
      <c r="K70" s="166"/>
      <c r="L70" s="28"/>
      <c r="M70" s="5"/>
    </row>
    <row r="71" spans="1:13" x14ac:dyDescent="0.2">
      <c r="A71" s="7" t="s">
        <v>1</v>
      </c>
      <c r="B71" s="133"/>
      <c r="C71" s="136"/>
      <c r="D71" s="3"/>
      <c r="E71" s="8" t="s">
        <v>10</v>
      </c>
      <c r="F71" s="8" t="s">
        <v>9</v>
      </c>
      <c r="G71" s="8" t="s">
        <v>9</v>
      </c>
      <c r="H71" s="8" t="s">
        <v>9</v>
      </c>
      <c r="I71" s="8" t="s">
        <v>9</v>
      </c>
      <c r="J71" s="29" t="s">
        <v>9</v>
      </c>
      <c r="K71" s="173" t="s">
        <v>76</v>
      </c>
      <c r="L71" s="5"/>
      <c r="M71" s="5"/>
    </row>
    <row r="72" spans="1:13" ht="12.75" customHeight="1" thickBot="1" x14ac:dyDescent="0.25">
      <c r="A72" s="9"/>
      <c r="B72" s="134"/>
      <c r="C72" s="137"/>
      <c r="D72" s="10"/>
      <c r="E72" s="11">
        <v>0</v>
      </c>
      <c r="F72" s="11">
        <v>1</v>
      </c>
      <c r="G72" s="11">
        <v>2</v>
      </c>
      <c r="H72" s="11">
        <v>3</v>
      </c>
      <c r="I72" s="11">
        <v>4</v>
      </c>
      <c r="J72" s="30">
        <v>5</v>
      </c>
      <c r="K72" s="174"/>
      <c r="L72" s="5"/>
      <c r="M72" s="5"/>
    </row>
    <row r="73" spans="1:13" ht="13.5" customHeight="1" thickBot="1" x14ac:dyDescent="0.25">
      <c r="A73" s="112" t="s">
        <v>4</v>
      </c>
      <c r="B73" s="110" t="s">
        <v>57</v>
      </c>
      <c r="C73" s="124" t="s">
        <v>11</v>
      </c>
      <c r="D73" s="120">
        <v>2.62</v>
      </c>
      <c r="E73" s="6">
        <f>D73</f>
        <v>2.62</v>
      </c>
      <c r="F73" s="6">
        <f>E73*1.075</f>
        <v>2.8165</v>
      </c>
      <c r="G73" s="6">
        <f>F73*1.05</f>
        <v>2.957325</v>
      </c>
      <c r="H73" s="6">
        <f>G73*1.05</f>
        <v>3.1051912500000003</v>
      </c>
      <c r="I73" s="6">
        <f>H73*1.025</f>
        <v>3.18282103125</v>
      </c>
      <c r="J73" s="31">
        <f>I73*1.025</f>
        <v>3.2623915570312496</v>
      </c>
      <c r="K73" s="35"/>
      <c r="L73" s="5"/>
      <c r="M73" s="5"/>
    </row>
    <row r="74" spans="1:13" ht="22.5" customHeight="1" thickBot="1" x14ac:dyDescent="0.25">
      <c r="A74" s="113"/>
      <c r="B74" s="106"/>
      <c r="C74" s="125"/>
      <c r="D74" s="121"/>
      <c r="E74" s="12">
        <f t="shared" ref="E74:J74" si="15">E73*2300</f>
        <v>6026</v>
      </c>
      <c r="F74" s="12">
        <f t="shared" si="15"/>
        <v>6477.95</v>
      </c>
      <c r="G74" s="12">
        <f t="shared" si="15"/>
        <v>6801.8474999999999</v>
      </c>
      <c r="H74" s="12">
        <f t="shared" si="15"/>
        <v>7141.9398750000009</v>
      </c>
      <c r="I74" s="12">
        <f t="shared" si="15"/>
        <v>7320.4883718749998</v>
      </c>
      <c r="J74" s="32">
        <f t="shared" si="15"/>
        <v>7503.5005811718738</v>
      </c>
      <c r="K74" s="87">
        <v>800</v>
      </c>
      <c r="L74" s="5"/>
      <c r="M74" s="5"/>
    </row>
    <row r="75" spans="1:13" ht="13.5" customHeight="1" thickBot="1" x14ac:dyDescent="0.25">
      <c r="A75" s="114"/>
      <c r="B75" s="138" t="s">
        <v>58</v>
      </c>
      <c r="C75" s="140" t="s">
        <v>11</v>
      </c>
      <c r="D75" s="120">
        <v>2.46</v>
      </c>
      <c r="E75" s="6">
        <f>D75</f>
        <v>2.46</v>
      </c>
      <c r="F75" s="6">
        <f>E75*1.075</f>
        <v>2.6444999999999999</v>
      </c>
      <c r="G75" s="6">
        <f>F75*1.05</f>
        <v>2.7767249999999999</v>
      </c>
      <c r="H75" s="6">
        <f>G75*1.05</f>
        <v>2.9155612500000001</v>
      </c>
      <c r="I75" s="6">
        <f>H75*1.025</f>
        <v>2.98845028125</v>
      </c>
      <c r="J75" s="31">
        <f>I75*1.025</f>
        <v>3.0631615382812498</v>
      </c>
      <c r="K75" s="66"/>
      <c r="L75" s="5"/>
      <c r="M75" s="5"/>
    </row>
    <row r="76" spans="1:13" ht="24" customHeight="1" thickBot="1" x14ac:dyDescent="0.25">
      <c r="A76" s="114"/>
      <c r="B76" s="139"/>
      <c r="C76" s="141"/>
      <c r="D76" s="131"/>
      <c r="E76" s="78">
        <f t="shared" ref="E76:J76" si="16">E75*2300</f>
        <v>5658</v>
      </c>
      <c r="F76" s="78">
        <f t="shared" si="16"/>
        <v>6082.3499999999995</v>
      </c>
      <c r="G76" s="78">
        <f t="shared" si="16"/>
        <v>6386.4674999999997</v>
      </c>
      <c r="H76" s="78">
        <f t="shared" si="16"/>
        <v>6705.7908750000006</v>
      </c>
      <c r="I76" s="78">
        <f t="shared" si="16"/>
        <v>6873.4356468750002</v>
      </c>
      <c r="J76" s="83">
        <f t="shared" si="16"/>
        <v>7045.2715380468744</v>
      </c>
      <c r="K76" s="88">
        <v>800</v>
      </c>
      <c r="L76" s="5"/>
      <c r="M76" s="5"/>
    </row>
    <row r="77" spans="1:13" ht="13.5" customHeight="1" thickBot="1" x14ac:dyDescent="0.25">
      <c r="A77" s="114"/>
      <c r="B77" s="142" t="s">
        <v>59</v>
      </c>
      <c r="C77" s="126" t="s">
        <v>11</v>
      </c>
      <c r="D77" s="128">
        <v>2.4</v>
      </c>
      <c r="E77" s="19">
        <f>D77</f>
        <v>2.4</v>
      </c>
      <c r="F77" s="19">
        <f>E77*1.075</f>
        <v>2.5799999999999996</v>
      </c>
      <c r="G77" s="19">
        <f>F77*1.05</f>
        <v>2.7089999999999996</v>
      </c>
      <c r="H77" s="19">
        <f>G77*1.05</f>
        <v>2.8444499999999997</v>
      </c>
      <c r="I77" s="19">
        <f>H77*1.025</f>
        <v>2.9155612499999997</v>
      </c>
      <c r="J77" s="84">
        <f>I77*1.025</f>
        <v>2.9884502812499996</v>
      </c>
      <c r="K77" s="66"/>
      <c r="L77" s="5"/>
      <c r="M77" s="5"/>
    </row>
    <row r="78" spans="1:13" ht="23.25" customHeight="1" thickBot="1" x14ac:dyDescent="0.25">
      <c r="A78" s="114"/>
      <c r="B78" s="143"/>
      <c r="C78" s="127"/>
      <c r="D78" s="129"/>
      <c r="E78" s="85">
        <f t="shared" ref="E78:J78" si="17">E77*2300</f>
        <v>5520</v>
      </c>
      <c r="F78" s="85">
        <f t="shared" si="17"/>
        <v>5933.9999999999991</v>
      </c>
      <c r="G78" s="85">
        <f t="shared" si="17"/>
        <v>6230.6999999999989</v>
      </c>
      <c r="H78" s="85">
        <f t="shared" si="17"/>
        <v>6542.2349999999997</v>
      </c>
      <c r="I78" s="85">
        <f t="shared" si="17"/>
        <v>6705.7908749999988</v>
      </c>
      <c r="J78" s="86">
        <f t="shared" si="17"/>
        <v>6873.4356468749993</v>
      </c>
      <c r="K78" s="87">
        <v>800</v>
      </c>
      <c r="L78" s="5"/>
      <c r="M78" s="5"/>
    </row>
    <row r="79" spans="1:13" ht="13.5" customHeight="1" thickBot="1" x14ac:dyDescent="0.25">
      <c r="A79" s="113"/>
      <c r="B79" s="106" t="s">
        <v>60</v>
      </c>
      <c r="C79" s="130" t="s">
        <v>11</v>
      </c>
      <c r="D79" s="131">
        <v>2.37</v>
      </c>
      <c r="E79" s="6">
        <f>D79</f>
        <v>2.37</v>
      </c>
      <c r="F79" s="6">
        <f>E79*1.075</f>
        <v>2.5477500000000002</v>
      </c>
      <c r="G79" s="6">
        <f>F79*1.05</f>
        <v>2.6751375000000004</v>
      </c>
      <c r="H79" s="6">
        <f>G79*1.05</f>
        <v>2.8088943750000004</v>
      </c>
      <c r="I79" s="6">
        <f>H79*1.025</f>
        <v>2.8791167343750002</v>
      </c>
      <c r="J79" s="31">
        <f>I79*1.025</f>
        <v>2.9510946527343749</v>
      </c>
      <c r="K79" s="89"/>
      <c r="L79" s="5"/>
      <c r="M79" s="5"/>
    </row>
    <row r="80" spans="1:13" ht="24.75" customHeight="1" thickBot="1" x14ac:dyDescent="0.25">
      <c r="A80" s="119"/>
      <c r="B80" s="107"/>
      <c r="C80" s="125"/>
      <c r="D80" s="121"/>
      <c r="E80" s="12">
        <f t="shared" ref="E80:J80" si="18">E79*2300</f>
        <v>5451</v>
      </c>
      <c r="F80" s="12">
        <f t="shared" si="18"/>
        <v>5859.8250000000007</v>
      </c>
      <c r="G80" s="12">
        <f t="shared" si="18"/>
        <v>6152.8162500000008</v>
      </c>
      <c r="H80" s="12">
        <f t="shared" si="18"/>
        <v>6460.4570625000006</v>
      </c>
      <c r="I80" s="12">
        <f t="shared" si="18"/>
        <v>6621.9684890625003</v>
      </c>
      <c r="J80" s="32">
        <f t="shared" si="18"/>
        <v>6787.5177012890626</v>
      </c>
      <c r="K80" s="87">
        <v>800</v>
      </c>
      <c r="L80" s="5"/>
      <c r="M80" s="5"/>
    </row>
    <row r="81" spans="1:13" ht="13.5" thickBot="1" x14ac:dyDescent="0.25">
      <c r="A81" s="112" t="s">
        <v>5</v>
      </c>
      <c r="B81" s="110" t="s">
        <v>46</v>
      </c>
      <c r="C81" s="124" t="s">
        <v>13</v>
      </c>
      <c r="D81" s="120">
        <v>2.2200000000000002</v>
      </c>
      <c r="E81" s="6">
        <f>D81</f>
        <v>2.2200000000000002</v>
      </c>
      <c r="F81" s="6">
        <f>E81*1.075</f>
        <v>2.3865000000000003</v>
      </c>
      <c r="G81" s="6">
        <f>F81*1.05</f>
        <v>2.5058250000000002</v>
      </c>
      <c r="H81" s="6">
        <f>G81*1.05</f>
        <v>2.6311162500000003</v>
      </c>
      <c r="I81" s="6">
        <f>H81*1.025</f>
        <v>2.69689415625</v>
      </c>
      <c r="J81" s="31">
        <f>I81*1.025</f>
        <v>2.7643165101562497</v>
      </c>
      <c r="K81" s="66"/>
      <c r="L81" s="5"/>
      <c r="M81" s="5"/>
    </row>
    <row r="82" spans="1:13" ht="13.5" thickBot="1" x14ac:dyDescent="0.25">
      <c r="A82" s="113"/>
      <c r="B82" s="107"/>
      <c r="C82" s="125"/>
      <c r="D82" s="121"/>
      <c r="E82" s="12">
        <f t="shared" ref="E82:J82" si="19">E81*2300</f>
        <v>5106</v>
      </c>
      <c r="F82" s="12">
        <f t="shared" si="19"/>
        <v>5488.9500000000007</v>
      </c>
      <c r="G82" s="12">
        <f t="shared" si="19"/>
        <v>5763.3975</v>
      </c>
      <c r="H82" s="12">
        <f t="shared" si="19"/>
        <v>6051.5673750000005</v>
      </c>
      <c r="I82" s="12">
        <f t="shared" si="19"/>
        <v>6202.856559375</v>
      </c>
      <c r="J82" s="32">
        <f t="shared" si="19"/>
        <v>6357.9279733593739</v>
      </c>
      <c r="K82" s="87">
        <v>800</v>
      </c>
      <c r="L82" s="5"/>
      <c r="M82" s="5"/>
    </row>
    <row r="83" spans="1:13" ht="16.5" customHeight="1" thickBot="1" x14ac:dyDescent="0.25">
      <c r="A83" s="113"/>
      <c r="B83" s="110" t="s">
        <v>27</v>
      </c>
      <c r="C83" s="124" t="s">
        <v>13</v>
      </c>
      <c r="D83" s="120">
        <v>2.19</v>
      </c>
      <c r="E83" s="6">
        <f>D83</f>
        <v>2.19</v>
      </c>
      <c r="F83" s="6">
        <f>E83*1.075</f>
        <v>2.35425</v>
      </c>
      <c r="G83" s="6">
        <f>F83*1.05</f>
        <v>2.4719625000000001</v>
      </c>
      <c r="H83" s="6">
        <f>G83*1.05</f>
        <v>2.5955606250000001</v>
      </c>
      <c r="I83" s="6">
        <f>H83*1.025</f>
        <v>2.660449640625</v>
      </c>
      <c r="J83" s="31">
        <f>I83*1.025</f>
        <v>2.7269608816406246</v>
      </c>
      <c r="K83" s="66"/>
      <c r="L83" s="5"/>
      <c r="M83" s="5"/>
    </row>
    <row r="84" spans="1:13" ht="13.5" thickBot="1" x14ac:dyDescent="0.25">
      <c r="A84" s="113"/>
      <c r="B84" s="107"/>
      <c r="C84" s="125"/>
      <c r="D84" s="121"/>
      <c r="E84" s="12">
        <f t="shared" ref="E84:J84" si="20">E83*2300</f>
        <v>5037</v>
      </c>
      <c r="F84" s="12">
        <f t="shared" si="20"/>
        <v>5414.7749999999996</v>
      </c>
      <c r="G84" s="12">
        <f t="shared" si="20"/>
        <v>5685.5137500000001</v>
      </c>
      <c r="H84" s="12">
        <f t="shared" si="20"/>
        <v>5969.7894375000005</v>
      </c>
      <c r="I84" s="12">
        <f t="shared" si="20"/>
        <v>6119.0341734374997</v>
      </c>
      <c r="J84" s="32">
        <f t="shared" si="20"/>
        <v>6272.0100277734364</v>
      </c>
      <c r="K84" s="87">
        <v>800</v>
      </c>
      <c r="L84" s="5"/>
      <c r="M84" s="5"/>
    </row>
    <row r="85" spans="1:13" ht="15.75" customHeight="1" thickBot="1" x14ac:dyDescent="0.25">
      <c r="A85" s="113"/>
      <c r="B85" s="110" t="s">
        <v>28</v>
      </c>
      <c r="C85" s="124" t="s">
        <v>13</v>
      </c>
      <c r="D85" s="120">
        <v>2.16</v>
      </c>
      <c r="E85" s="6">
        <f>D85</f>
        <v>2.16</v>
      </c>
      <c r="F85" s="6">
        <f>E85*1.075</f>
        <v>2.3220000000000001</v>
      </c>
      <c r="G85" s="6">
        <f>F85*1.05</f>
        <v>2.4381000000000004</v>
      </c>
      <c r="H85" s="6">
        <f>G85*1.05</f>
        <v>2.5600050000000003</v>
      </c>
      <c r="I85" s="6">
        <f>H85*1.025</f>
        <v>2.624005125</v>
      </c>
      <c r="J85" s="31">
        <f>I85*1.025</f>
        <v>2.6896052531249999</v>
      </c>
      <c r="K85" s="66"/>
      <c r="L85" s="5"/>
      <c r="M85" s="5"/>
    </row>
    <row r="86" spans="1:13" x14ac:dyDescent="0.2">
      <c r="A86" s="113"/>
      <c r="B86" s="107"/>
      <c r="C86" s="125"/>
      <c r="D86" s="121"/>
      <c r="E86" s="12">
        <f t="shared" ref="E86:J86" si="21">E85*2300</f>
        <v>4968</v>
      </c>
      <c r="F86" s="12">
        <f t="shared" si="21"/>
        <v>5340.6</v>
      </c>
      <c r="G86" s="12">
        <f t="shared" si="21"/>
        <v>5607.630000000001</v>
      </c>
      <c r="H86" s="12">
        <f t="shared" si="21"/>
        <v>5888.0115000000005</v>
      </c>
      <c r="I86" s="12">
        <f t="shared" si="21"/>
        <v>6035.2117875000004</v>
      </c>
      <c r="J86" s="32">
        <f t="shared" si="21"/>
        <v>6186.0920821874997</v>
      </c>
      <c r="K86" s="87">
        <v>800</v>
      </c>
      <c r="L86" s="5"/>
      <c r="M86" s="5"/>
    </row>
    <row r="87" spans="1:13" ht="16.5" customHeight="1" thickBot="1" x14ac:dyDescent="0.25">
      <c r="A87" s="113"/>
      <c r="B87" s="110" t="s">
        <v>29</v>
      </c>
      <c r="C87" s="124" t="s">
        <v>13</v>
      </c>
      <c r="D87" s="120">
        <v>2.12</v>
      </c>
      <c r="E87" s="6">
        <f>D87</f>
        <v>2.12</v>
      </c>
      <c r="F87" s="6">
        <f>E87*1.075</f>
        <v>2.2789999999999999</v>
      </c>
      <c r="G87" s="6">
        <f>F87*1.05</f>
        <v>2.3929499999999999</v>
      </c>
      <c r="H87" s="6">
        <f>G87*1.05</f>
        <v>2.5125975</v>
      </c>
      <c r="I87" s="6">
        <f>H87*1.025</f>
        <v>2.5754124374999998</v>
      </c>
      <c r="J87" s="31">
        <f>I87*1.025</f>
        <v>2.6397977484374997</v>
      </c>
      <c r="K87" s="66"/>
      <c r="L87" s="5"/>
      <c r="M87" s="5"/>
    </row>
    <row r="88" spans="1:13" ht="13.5" thickBot="1" x14ac:dyDescent="0.25">
      <c r="A88" s="119"/>
      <c r="B88" s="107"/>
      <c r="C88" s="125"/>
      <c r="D88" s="121"/>
      <c r="E88" s="12">
        <f t="shared" ref="E88:J88" si="22">E87*2300</f>
        <v>4876</v>
      </c>
      <c r="F88" s="12">
        <f t="shared" si="22"/>
        <v>5241.7</v>
      </c>
      <c r="G88" s="12">
        <f t="shared" si="22"/>
        <v>5503.7849999999999</v>
      </c>
      <c r="H88" s="12">
        <f t="shared" si="22"/>
        <v>5778.9742500000002</v>
      </c>
      <c r="I88" s="12">
        <f t="shared" si="22"/>
        <v>5923.44860625</v>
      </c>
      <c r="J88" s="32">
        <f t="shared" si="22"/>
        <v>6071.5348214062496</v>
      </c>
      <c r="K88" s="87">
        <v>800</v>
      </c>
      <c r="L88" s="5"/>
      <c r="M88" s="5"/>
    </row>
    <row r="89" spans="1:13" ht="20.25" customHeight="1" thickBot="1" x14ac:dyDescent="0.25">
      <c r="A89" s="112" t="s">
        <v>12</v>
      </c>
      <c r="B89" s="110" t="s">
        <v>61</v>
      </c>
      <c r="C89" s="122" t="s">
        <v>14</v>
      </c>
      <c r="D89" s="120">
        <v>1.94</v>
      </c>
      <c r="E89" s="6">
        <f>D89</f>
        <v>1.94</v>
      </c>
      <c r="F89" s="6">
        <f>E89*1.075</f>
        <v>2.0854999999999997</v>
      </c>
      <c r="G89" s="6">
        <f>F89*1.05</f>
        <v>2.1897749999999996</v>
      </c>
      <c r="H89" s="6">
        <f>G89*1.05</f>
        <v>2.2992637499999997</v>
      </c>
      <c r="I89" s="6">
        <f>H89*1.025</f>
        <v>2.3567453437499997</v>
      </c>
      <c r="J89" s="31">
        <f>I89*1.025</f>
        <v>2.4156639773437494</v>
      </c>
      <c r="K89" s="66"/>
      <c r="L89" s="5"/>
      <c r="M89" s="5"/>
    </row>
    <row r="90" spans="1:13" ht="13.5" thickBot="1" x14ac:dyDescent="0.25">
      <c r="A90" s="113"/>
      <c r="B90" s="107"/>
      <c r="C90" s="123"/>
      <c r="D90" s="121"/>
      <c r="E90" s="12">
        <f t="shared" ref="E90:J90" si="23">E89*2300</f>
        <v>4462</v>
      </c>
      <c r="F90" s="12">
        <f t="shared" si="23"/>
        <v>4796.6499999999996</v>
      </c>
      <c r="G90" s="12">
        <f t="shared" si="23"/>
        <v>5036.4824999999992</v>
      </c>
      <c r="H90" s="12">
        <f t="shared" si="23"/>
        <v>5288.3066249999993</v>
      </c>
      <c r="I90" s="12">
        <f t="shared" si="23"/>
        <v>5420.5142906249994</v>
      </c>
      <c r="J90" s="32">
        <f t="shared" si="23"/>
        <v>5556.0271478906234</v>
      </c>
      <c r="K90" s="87">
        <v>800</v>
      </c>
      <c r="L90" s="5"/>
      <c r="M90" s="5"/>
    </row>
    <row r="91" spans="1:13" ht="21.75" customHeight="1" thickBot="1" x14ac:dyDescent="0.25">
      <c r="A91" s="113"/>
      <c r="B91" s="110" t="s">
        <v>62</v>
      </c>
      <c r="C91" s="122" t="s">
        <v>14</v>
      </c>
      <c r="D91" s="120">
        <v>1.91</v>
      </c>
      <c r="E91" s="6">
        <f>D91</f>
        <v>1.91</v>
      </c>
      <c r="F91" s="6">
        <f>E91*1.075</f>
        <v>2.0532499999999998</v>
      </c>
      <c r="G91" s="6">
        <f>F91*1.05</f>
        <v>2.1559124999999999</v>
      </c>
      <c r="H91" s="6">
        <f>G91*1.05</f>
        <v>2.263708125</v>
      </c>
      <c r="I91" s="6">
        <f>H91*1.025</f>
        <v>2.3203008281249997</v>
      </c>
      <c r="J91" s="31">
        <f>I91*1.025</f>
        <v>2.3783083488281247</v>
      </c>
      <c r="K91" s="66"/>
      <c r="L91" s="5"/>
      <c r="M91" s="5"/>
    </row>
    <row r="92" spans="1:13" ht="13.5" thickBot="1" x14ac:dyDescent="0.25">
      <c r="A92" s="119"/>
      <c r="B92" s="107"/>
      <c r="C92" s="123"/>
      <c r="D92" s="121"/>
      <c r="E92" s="12">
        <f t="shared" ref="E92:J92" si="24">E91*2300</f>
        <v>4393</v>
      </c>
      <c r="F92" s="12">
        <f t="shared" si="24"/>
        <v>4722.4749999999995</v>
      </c>
      <c r="G92" s="12">
        <f t="shared" si="24"/>
        <v>4958.5987500000001</v>
      </c>
      <c r="H92" s="12">
        <f t="shared" si="24"/>
        <v>5206.5286875000002</v>
      </c>
      <c r="I92" s="12">
        <f t="shared" si="24"/>
        <v>5336.6919046874991</v>
      </c>
      <c r="J92" s="32">
        <f t="shared" si="24"/>
        <v>5470.1092023046867</v>
      </c>
      <c r="K92" s="87">
        <v>800</v>
      </c>
      <c r="L92" s="5"/>
      <c r="M92" s="5"/>
    </row>
    <row r="93" spans="1:13" ht="15.75" customHeight="1" thickBot="1" x14ac:dyDescent="0.25">
      <c r="A93" s="112" t="s">
        <v>49</v>
      </c>
      <c r="B93" s="110" t="s">
        <v>63</v>
      </c>
      <c r="C93" s="13" t="s">
        <v>13</v>
      </c>
      <c r="D93" s="120">
        <v>1.72</v>
      </c>
      <c r="E93" s="6">
        <f>D93</f>
        <v>1.72</v>
      </c>
      <c r="F93" s="6">
        <f>E93*1.075</f>
        <v>1.849</v>
      </c>
      <c r="G93" s="6">
        <f>F93*1.05</f>
        <v>1.9414500000000001</v>
      </c>
      <c r="H93" s="6">
        <f>G93*1.05</f>
        <v>2.0385225</v>
      </c>
      <c r="I93" s="6">
        <f>H93*1.025</f>
        <v>2.0894855624999997</v>
      </c>
      <c r="J93" s="31">
        <f>I93*1.025</f>
        <v>2.1417227015624993</v>
      </c>
      <c r="K93" s="66"/>
      <c r="L93" s="5"/>
      <c r="M93" s="5"/>
    </row>
    <row r="94" spans="1:13" ht="18.75" customHeight="1" thickBot="1" x14ac:dyDescent="0.25">
      <c r="A94" s="119"/>
      <c r="B94" s="107"/>
      <c r="C94" s="14" t="s">
        <v>15</v>
      </c>
      <c r="D94" s="121"/>
      <c r="E94" s="12">
        <f t="shared" ref="E94:J94" si="25">E93*2300</f>
        <v>3956</v>
      </c>
      <c r="F94" s="12">
        <f t="shared" si="25"/>
        <v>4252.7</v>
      </c>
      <c r="G94" s="12">
        <f t="shared" si="25"/>
        <v>4465.335</v>
      </c>
      <c r="H94" s="12">
        <f t="shared" si="25"/>
        <v>4688.6017499999998</v>
      </c>
      <c r="I94" s="12">
        <f t="shared" si="25"/>
        <v>4805.8167937499993</v>
      </c>
      <c r="J94" s="32">
        <f t="shared" si="25"/>
        <v>4925.9622135937489</v>
      </c>
      <c r="K94" s="87">
        <v>800</v>
      </c>
      <c r="L94" s="5"/>
      <c r="M94" s="5"/>
    </row>
    <row r="95" spans="1:13" ht="13.5" thickBot="1" x14ac:dyDescent="0.25">
      <c r="A95" s="112" t="s">
        <v>50</v>
      </c>
      <c r="B95" s="110" t="s">
        <v>45</v>
      </c>
      <c r="C95" s="13" t="s">
        <v>13</v>
      </c>
      <c r="D95" s="120">
        <v>1.63</v>
      </c>
      <c r="E95" s="6">
        <f>D95</f>
        <v>1.63</v>
      </c>
      <c r="F95" s="6">
        <f>E95*1.075</f>
        <v>1.7522499999999999</v>
      </c>
      <c r="G95" s="6">
        <f>F95*1.05</f>
        <v>1.8398625</v>
      </c>
      <c r="H95" s="6">
        <f>G95*1.05</f>
        <v>1.9318556250000001</v>
      </c>
      <c r="I95" s="6">
        <f>H95*1.025</f>
        <v>1.9801520156249999</v>
      </c>
      <c r="J95" s="31">
        <f>I95*1.025</f>
        <v>2.0296558160156248</v>
      </c>
      <c r="K95" s="66"/>
      <c r="L95" s="5"/>
      <c r="M95" s="5"/>
    </row>
    <row r="96" spans="1:13" ht="13.5" thickBot="1" x14ac:dyDescent="0.25">
      <c r="A96" s="113"/>
      <c r="B96" s="107"/>
      <c r="C96" s="14" t="s">
        <v>15</v>
      </c>
      <c r="D96" s="121"/>
      <c r="E96" s="12">
        <f t="shared" ref="E96:J96" si="26">E95*2300</f>
        <v>3748.9999999999995</v>
      </c>
      <c r="F96" s="12">
        <f t="shared" si="26"/>
        <v>4030.1749999999997</v>
      </c>
      <c r="G96" s="12">
        <f t="shared" si="26"/>
        <v>4231.6837500000001</v>
      </c>
      <c r="H96" s="12">
        <f t="shared" si="26"/>
        <v>4443.2679374999998</v>
      </c>
      <c r="I96" s="12">
        <f t="shared" si="26"/>
        <v>4554.3496359374994</v>
      </c>
      <c r="J96" s="32">
        <f t="shared" si="26"/>
        <v>4668.2083768359371</v>
      </c>
      <c r="K96" s="87">
        <v>800</v>
      </c>
      <c r="L96" s="5"/>
      <c r="M96" s="5"/>
    </row>
    <row r="97" spans="1:13" ht="18.75" customHeight="1" thickBot="1" x14ac:dyDescent="0.25">
      <c r="A97" s="113"/>
      <c r="B97" s="110" t="s">
        <v>47</v>
      </c>
      <c r="C97" s="13" t="s">
        <v>13</v>
      </c>
      <c r="D97" s="120">
        <v>1.6</v>
      </c>
      <c r="E97" s="6">
        <f>D97</f>
        <v>1.6</v>
      </c>
      <c r="F97" s="6">
        <f>E97*1.075</f>
        <v>1.72</v>
      </c>
      <c r="G97" s="6">
        <f>F97*1.05</f>
        <v>1.806</v>
      </c>
      <c r="H97" s="6">
        <f>G97*1.05</f>
        <v>1.8963000000000001</v>
      </c>
      <c r="I97" s="6">
        <f>H97*1.025</f>
        <v>1.9437074999999999</v>
      </c>
      <c r="J97" s="31">
        <f>I97*1.025</f>
        <v>1.9923001874999997</v>
      </c>
      <c r="K97" s="66"/>
      <c r="L97" s="5"/>
      <c r="M97" s="5"/>
    </row>
    <row r="98" spans="1:13" ht="13.5" thickBot="1" x14ac:dyDescent="0.25">
      <c r="A98" s="119"/>
      <c r="B98" s="107"/>
      <c r="C98" s="14" t="s">
        <v>15</v>
      </c>
      <c r="D98" s="121"/>
      <c r="E98" s="12">
        <f t="shared" ref="E98:J98" si="27">E97*2300</f>
        <v>3680</v>
      </c>
      <c r="F98" s="12">
        <f t="shared" si="27"/>
        <v>3956</v>
      </c>
      <c r="G98" s="12">
        <f t="shared" si="27"/>
        <v>4153.8</v>
      </c>
      <c r="H98" s="12">
        <f t="shared" si="27"/>
        <v>4361.49</v>
      </c>
      <c r="I98" s="12">
        <f t="shared" si="27"/>
        <v>4470.5272500000001</v>
      </c>
      <c r="J98" s="32">
        <f t="shared" si="27"/>
        <v>4582.2904312499995</v>
      </c>
      <c r="K98" s="87">
        <v>800</v>
      </c>
      <c r="L98" s="5"/>
      <c r="M98" s="5"/>
    </row>
    <row r="99" spans="1:13" ht="20.25" customHeight="1" thickBot="1" x14ac:dyDescent="0.25">
      <c r="A99" s="112" t="s">
        <v>51</v>
      </c>
      <c r="B99" s="110" t="s">
        <v>16</v>
      </c>
      <c r="C99" s="13" t="s">
        <v>13</v>
      </c>
      <c r="D99" s="120">
        <v>1.74</v>
      </c>
      <c r="E99" s="6">
        <f>D99</f>
        <v>1.74</v>
      </c>
      <c r="F99" s="6">
        <f>E99*1.075</f>
        <v>1.8704999999999998</v>
      </c>
      <c r="G99" s="6">
        <f>F99*1.05</f>
        <v>1.9640249999999999</v>
      </c>
      <c r="H99" s="6">
        <f>G99*1.05</f>
        <v>2.0622262500000001</v>
      </c>
      <c r="I99" s="6">
        <f>H99*1.025</f>
        <v>2.1137819062499998</v>
      </c>
      <c r="J99" s="31">
        <f>I99*1.025</f>
        <v>2.1666264539062499</v>
      </c>
      <c r="K99" s="66"/>
      <c r="L99" s="5"/>
      <c r="M99" s="5"/>
    </row>
    <row r="100" spans="1:13" ht="13.5" thickBot="1" x14ac:dyDescent="0.25">
      <c r="A100" s="113"/>
      <c r="B100" s="107"/>
      <c r="C100" s="14" t="s">
        <v>15</v>
      </c>
      <c r="D100" s="121"/>
      <c r="E100" s="12">
        <f t="shared" ref="E100:J100" si="28">E99*2300</f>
        <v>4002</v>
      </c>
      <c r="F100" s="12">
        <f t="shared" si="28"/>
        <v>4302.1499999999996</v>
      </c>
      <c r="G100" s="12">
        <f t="shared" si="28"/>
        <v>4517.2574999999997</v>
      </c>
      <c r="H100" s="12">
        <f t="shared" si="28"/>
        <v>4743.1203750000004</v>
      </c>
      <c r="I100" s="12">
        <f t="shared" si="28"/>
        <v>4861.6983843749995</v>
      </c>
      <c r="J100" s="32">
        <f t="shared" si="28"/>
        <v>4983.2408439843748</v>
      </c>
      <c r="K100" s="87">
        <v>800</v>
      </c>
      <c r="L100" s="5"/>
      <c r="M100" s="5"/>
    </row>
    <row r="101" spans="1:13" ht="15.75" customHeight="1" thickBot="1" x14ac:dyDescent="0.25">
      <c r="A101" s="113"/>
      <c r="B101" s="110" t="s">
        <v>17</v>
      </c>
      <c r="C101" s="13" t="s">
        <v>13</v>
      </c>
      <c r="D101" s="120">
        <v>1.61</v>
      </c>
      <c r="E101" s="6">
        <f>D101</f>
        <v>1.61</v>
      </c>
      <c r="F101" s="6">
        <f>E101*1.075</f>
        <v>1.73075</v>
      </c>
      <c r="G101" s="6">
        <f>F101*1.05</f>
        <v>1.8172875000000002</v>
      </c>
      <c r="H101" s="6">
        <f>G101*1.05</f>
        <v>1.9081518750000002</v>
      </c>
      <c r="I101" s="6">
        <f>H101*1.025</f>
        <v>1.955855671875</v>
      </c>
      <c r="J101" s="31">
        <f>I101*1.025</f>
        <v>2.0047520636718748</v>
      </c>
      <c r="K101" s="66"/>
      <c r="L101" s="5"/>
      <c r="M101" s="5"/>
    </row>
    <row r="102" spans="1:13" ht="13.5" thickBot="1" x14ac:dyDescent="0.25">
      <c r="A102" s="119"/>
      <c r="B102" s="107"/>
      <c r="C102" s="14" t="s">
        <v>15</v>
      </c>
      <c r="D102" s="121"/>
      <c r="E102" s="12">
        <f t="shared" ref="E102:J102" si="29">E101*2300</f>
        <v>3703</v>
      </c>
      <c r="F102" s="12">
        <f t="shared" si="29"/>
        <v>3980.7249999999999</v>
      </c>
      <c r="G102" s="12">
        <f t="shared" si="29"/>
        <v>4179.7612500000005</v>
      </c>
      <c r="H102" s="12">
        <f t="shared" si="29"/>
        <v>4388.7493125000001</v>
      </c>
      <c r="I102" s="12">
        <f t="shared" si="29"/>
        <v>4498.4680453125002</v>
      </c>
      <c r="J102" s="32">
        <f t="shared" si="29"/>
        <v>4610.929746445312</v>
      </c>
      <c r="K102" s="87">
        <v>800</v>
      </c>
      <c r="L102" s="5"/>
      <c r="M102" s="5"/>
    </row>
    <row r="103" spans="1:13" ht="16.5" customHeight="1" thickBot="1" x14ac:dyDescent="0.25">
      <c r="A103" s="112" t="s">
        <v>52</v>
      </c>
      <c r="B103" s="110" t="s">
        <v>18</v>
      </c>
      <c r="C103" s="13" t="s">
        <v>13</v>
      </c>
      <c r="D103" s="111">
        <v>1.54</v>
      </c>
      <c r="E103" s="21">
        <f>D103</f>
        <v>1.54</v>
      </c>
      <c r="F103" s="21">
        <f>E103*1.075</f>
        <v>1.6555</v>
      </c>
      <c r="G103" s="21">
        <f>F103*1.05</f>
        <v>1.738275</v>
      </c>
      <c r="H103" s="21">
        <f>G103*1.05</f>
        <v>1.8251887500000001</v>
      </c>
      <c r="I103" s="21">
        <f>H103*1.025</f>
        <v>1.87081846875</v>
      </c>
      <c r="J103" s="33">
        <f>I103*1.025</f>
        <v>1.9175889304687499</v>
      </c>
      <c r="K103" s="66"/>
      <c r="L103" s="5"/>
      <c r="M103" s="5"/>
    </row>
    <row r="104" spans="1:13" ht="13.5" thickBot="1" x14ac:dyDescent="0.25">
      <c r="A104" s="113"/>
      <c r="B104" s="106"/>
      <c r="C104" s="14" t="s">
        <v>15</v>
      </c>
      <c r="D104" s="108"/>
      <c r="E104" s="26">
        <f t="shared" ref="E104:J104" si="30">E103*2300</f>
        <v>3542</v>
      </c>
      <c r="F104" s="26">
        <f t="shared" si="30"/>
        <v>3807.65</v>
      </c>
      <c r="G104" s="26">
        <f t="shared" si="30"/>
        <v>3998.0325000000003</v>
      </c>
      <c r="H104" s="26">
        <f t="shared" si="30"/>
        <v>4197.9341250000007</v>
      </c>
      <c r="I104" s="26">
        <f t="shared" si="30"/>
        <v>4302.8824781250005</v>
      </c>
      <c r="J104" s="34">
        <f t="shared" si="30"/>
        <v>4410.4545400781244</v>
      </c>
      <c r="K104" s="87">
        <v>800</v>
      </c>
      <c r="L104" s="5"/>
      <c r="M104" s="5"/>
    </row>
    <row r="105" spans="1:13" ht="18" customHeight="1" thickBot="1" x14ac:dyDescent="0.25">
      <c r="A105" s="114"/>
      <c r="B105" s="115" t="s">
        <v>19</v>
      </c>
      <c r="C105" s="13" t="s">
        <v>13</v>
      </c>
      <c r="D105" s="117">
        <v>1.48</v>
      </c>
      <c r="E105" s="21">
        <f>D105</f>
        <v>1.48</v>
      </c>
      <c r="F105" s="21">
        <f>E105*1.075</f>
        <v>1.591</v>
      </c>
      <c r="G105" s="21">
        <f>F105*1.05</f>
        <v>1.67055</v>
      </c>
      <c r="H105" s="21">
        <f>G105*1.05</f>
        <v>1.7540775</v>
      </c>
      <c r="I105" s="21">
        <f>H105*1.025</f>
        <v>1.7979294374999999</v>
      </c>
      <c r="J105" s="33">
        <f>I105*1.025</f>
        <v>1.8428776734374996</v>
      </c>
      <c r="K105" s="66"/>
      <c r="L105" s="5"/>
      <c r="M105" s="5"/>
    </row>
    <row r="106" spans="1:13" ht="13.5" thickBot="1" x14ac:dyDescent="0.25">
      <c r="A106" s="114"/>
      <c r="B106" s="116"/>
      <c r="C106" s="14" t="s">
        <v>15</v>
      </c>
      <c r="D106" s="118"/>
      <c r="E106" s="26">
        <f t="shared" ref="E106:J106" si="31">E105*2300</f>
        <v>3404</v>
      </c>
      <c r="F106" s="26">
        <f t="shared" si="31"/>
        <v>3659.2999999999997</v>
      </c>
      <c r="G106" s="26">
        <f t="shared" si="31"/>
        <v>3842.2649999999999</v>
      </c>
      <c r="H106" s="26">
        <f t="shared" si="31"/>
        <v>4034.3782499999998</v>
      </c>
      <c r="I106" s="26">
        <f t="shared" si="31"/>
        <v>4135.23770625</v>
      </c>
      <c r="J106" s="34">
        <f t="shared" si="31"/>
        <v>4238.6186489062493</v>
      </c>
      <c r="K106" s="87">
        <v>800</v>
      </c>
      <c r="L106" s="5"/>
      <c r="M106" s="5"/>
    </row>
    <row r="107" spans="1:13" ht="17.25" customHeight="1" thickBot="1" x14ac:dyDescent="0.25">
      <c r="A107" s="113"/>
      <c r="B107" s="106" t="s">
        <v>20</v>
      </c>
      <c r="C107" s="13" t="s">
        <v>13</v>
      </c>
      <c r="D107" s="108">
        <v>1.44</v>
      </c>
      <c r="E107" s="21">
        <f>D107</f>
        <v>1.44</v>
      </c>
      <c r="F107" s="21">
        <f>E107*1.075</f>
        <v>1.5479999999999998</v>
      </c>
      <c r="G107" s="21">
        <f>F107*1.05</f>
        <v>1.6254</v>
      </c>
      <c r="H107" s="21">
        <f>G107*1.05</f>
        <v>1.7066700000000001</v>
      </c>
      <c r="I107" s="21">
        <f>H107*1.025</f>
        <v>1.7493367499999999</v>
      </c>
      <c r="J107" s="33">
        <f>I107*1.025</f>
        <v>1.7930701687499997</v>
      </c>
      <c r="K107" s="66"/>
      <c r="L107" s="5"/>
      <c r="M107" s="5"/>
    </row>
    <row r="108" spans="1:13" ht="13.5" thickBot="1" x14ac:dyDescent="0.25">
      <c r="A108" s="113"/>
      <c r="B108" s="107"/>
      <c r="C108" s="14" t="s">
        <v>15</v>
      </c>
      <c r="D108" s="109"/>
      <c r="E108" s="26">
        <f t="shared" ref="E108:J108" si="32">E107*2300</f>
        <v>3312</v>
      </c>
      <c r="F108" s="26">
        <f t="shared" si="32"/>
        <v>3560.3999999999996</v>
      </c>
      <c r="G108" s="26">
        <f t="shared" si="32"/>
        <v>3738.42</v>
      </c>
      <c r="H108" s="26">
        <f t="shared" si="32"/>
        <v>3925.3410000000003</v>
      </c>
      <c r="I108" s="26">
        <f t="shared" si="32"/>
        <v>4023.4745249999996</v>
      </c>
      <c r="J108" s="34">
        <f t="shared" si="32"/>
        <v>4124.0613881249992</v>
      </c>
      <c r="K108" s="87">
        <v>800</v>
      </c>
      <c r="L108" s="5"/>
      <c r="M108" s="5"/>
    </row>
    <row r="109" spans="1:13" ht="14.25" customHeight="1" thickBot="1" x14ac:dyDescent="0.25">
      <c r="A109" s="113"/>
      <c r="B109" s="110" t="s">
        <v>21</v>
      </c>
      <c r="C109" s="13" t="s">
        <v>13</v>
      </c>
      <c r="D109" s="111">
        <v>1.39</v>
      </c>
      <c r="E109" s="21">
        <f>D109</f>
        <v>1.39</v>
      </c>
      <c r="F109" s="21">
        <f>E109*1.075</f>
        <v>1.4942499999999999</v>
      </c>
      <c r="G109" s="21">
        <f>F109*1.05</f>
        <v>1.5689624999999998</v>
      </c>
      <c r="H109" s="21">
        <f>G109*1.05</f>
        <v>1.6474106249999998</v>
      </c>
      <c r="I109" s="21">
        <f>H109*1.025</f>
        <v>1.6885958906249996</v>
      </c>
      <c r="J109" s="33">
        <f>I109*1.025</f>
        <v>1.7308107878906245</v>
      </c>
      <c r="K109" s="66"/>
      <c r="L109" s="5"/>
      <c r="M109" s="5"/>
    </row>
    <row r="110" spans="1:13" ht="13.5" thickBot="1" x14ac:dyDescent="0.25">
      <c r="A110" s="113"/>
      <c r="B110" s="106"/>
      <c r="C110" s="15" t="s">
        <v>15</v>
      </c>
      <c r="D110" s="109"/>
      <c r="E110" s="26">
        <f t="shared" ref="E110:J110" si="33">E109*2300</f>
        <v>3197</v>
      </c>
      <c r="F110" s="26">
        <f t="shared" si="33"/>
        <v>3436.7749999999996</v>
      </c>
      <c r="G110" s="26">
        <f t="shared" si="33"/>
        <v>3608.6137499999995</v>
      </c>
      <c r="H110" s="26">
        <f t="shared" si="33"/>
        <v>3789.0444374999997</v>
      </c>
      <c r="I110" s="26">
        <f t="shared" si="33"/>
        <v>3883.7705484374992</v>
      </c>
      <c r="J110" s="34">
        <f t="shared" si="33"/>
        <v>3980.8648121484362</v>
      </c>
      <c r="K110" s="87">
        <v>800</v>
      </c>
      <c r="L110" s="5"/>
      <c r="M110" s="5"/>
    </row>
    <row r="111" spans="1:13" ht="16.5" customHeight="1" thickBot="1" x14ac:dyDescent="0.25">
      <c r="A111" s="112" t="s">
        <v>53</v>
      </c>
      <c r="B111" s="110" t="s">
        <v>22</v>
      </c>
      <c r="C111" s="13" t="s">
        <v>13</v>
      </c>
      <c r="D111" s="111">
        <v>1.32</v>
      </c>
      <c r="E111" s="21">
        <f>D111</f>
        <v>1.32</v>
      </c>
      <c r="F111" s="21">
        <f>E111*1.075</f>
        <v>1.419</v>
      </c>
      <c r="G111" s="21">
        <f>F111*1.05</f>
        <v>1.4899500000000001</v>
      </c>
      <c r="H111" s="21">
        <f>G111*1.05</f>
        <v>1.5644475000000002</v>
      </c>
      <c r="I111" s="21">
        <f>H111*1.025</f>
        <v>1.6035586875000001</v>
      </c>
      <c r="J111" s="33">
        <f>I111*1.025</f>
        <v>1.6436476546874998</v>
      </c>
      <c r="K111" s="66"/>
      <c r="L111" s="5"/>
      <c r="M111" s="5"/>
    </row>
    <row r="112" spans="1:13" ht="13.5" thickBot="1" x14ac:dyDescent="0.25">
      <c r="A112" s="113"/>
      <c r="B112" s="106"/>
      <c r="C112" s="14" t="s">
        <v>15</v>
      </c>
      <c r="D112" s="108"/>
      <c r="E112" s="36">
        <f t="shared" ref="E112:J112" si="34">E111*2300</f>
        <v>3036</v>
      </c>
      <c r="F112" s="26">
        <f t="shared" si="34"/>
        <v>3263.7000000000003</v>
      </c>
      <c r="G112" s="26">
        <f t="shared" si="34"/>
        <v>3426.8850000000002</v>
      </c>
      <c r="H112" s="26">
        <f t="shared" si="34"/>
        <v>3598.2292500000003</v>
      </c>
      <c r="I112" s="26">
        <f t="shared" si="34"/>
        <v>3688.18498125</v>
      </c>
      <c r="J112" s="34">
        <f t="shared" si="34"/>
        <v>3780.3896057812494</v>
      </c>
      <c r="K112" s="87">
        <v>800</v>
      </c>
      <c r="L112" s="5"/>
      <c r="M112" s="5"/>
    </row>
    <row r="113" spans="1:13" ht="13.5" thickBot="1" x14ac:dyDescent="0.25">
      <c r="A113" s="114"/>
      <c r="B113" s="115" t="s">
        <v>69</v>
      </c>
      <c r="C113" s="13" t="s">
        <v>13</v>
      </c>
      <c r="D113" s="117">
        <v>1.31</v>
      </c>
      <c r="E113" s="63">
        <f>D113</f>
        <v>1.31</v>
      </c>
      <c r="F113" s="21">
        <f>E113*1.075</f>
        <v>1.40825</v>
      </c>
      <c r="G113" s="21">
        <f>F113*1.05</f>
        <v>1.4786625</v>
      </c>
      <c r="H113" s="21">
        <f>G113*1.05</f>
        <v>1.5525956250000001</v>
      </c>
      <c r="I113" s="21">
        <f>H113*1.025</f>
        <v>1.591410515625</v>
      </c>
      <c r="J113" s="33">
        <f>I113*1.025</f>
        <v>1.6311957785156248</v>
      </c>
      <c r="K113" s="66"/>
      <c r="L113" s="5"/>
      <c r="M113" s="5"/>
    </row>
    <row r="114" spans="1:13" ht="13.5" thickBot="1" x14ac:dyDescent="0.25">
      <c r="A114" s="114"/>
      <c r="B114" s="116"/>
      <c r="C114" s="14" t="s">
        <v>15</v>
      </c>
      <c r="D114" s="118"/>
      <c r="E114" s="26">
        <f t="shared" ref="E114:J114" si="35">E113*2300</f>
        <v>3013</v>
      </c>
      <c r="F114" s="36">
        <f t="shared" si="35"/>
        <v>3238.9749999999999</v>
      </c>
      <c r="G114" s="36">
        <f t="shared" si="35"/>
        <v>3400.9237499999999</v>
      </c>
      <c r="H114" s="46">
        <f t="shared" si="35"/>
        <v>3570.9699375000005</v>
      </c>
      <c r="I114" s="46">
        <f t="shared" si="35"/>
        <v>3660.2441859374999</v>
      </c>
      <c r="J114" s="37">
        <f t="shared" si="35"/>
        <v>3751.7502905859369</v>
      </c>
      <c r="K114" s="87">
        <v>800</v>
      </c>
      <c r="L114" s="5"/>
      <c r="M114" s="5"/>
    </row>
    <row r="115" spans="1:13" ht="27" customHeight="1" thickBot="1" x14ac:dyDescent="0.25">
      <c r="A115" s="66" t="s">
        <v>93</v>
      </c>
      <c r="B115" s="68" t="s">
        <v>111</v>
      </c>
      <c r="C115" s="65" t="s">
        <v>70</v>
      </c>
      <c r="D115" s="69"/>
      <c r="E115" s="69">
        <v>4050</v>
      </c>
      <c r="F115" s="69">
        <v>4050</v>
      </c>
      <c r="G115" s="69">
        <v>4050</v>
      </c>
      <c r="H115" s="69">
        <v>4050</v>
      </c>
      <c r="I115" s="69">
        <v>4050</v>
      </c>
      <c r="J115" s="69">
        <v>4050</v>
      </c>
      <c r="K115" s="64" t="s">
        <v>75</v>
      </c>
      <c r="L115" s="5"/>
      <c r="M115" s="5"/>
    </row>
    <row r="116" spans="1:13" ht="13.5" thickBot="1" x14ac:dyDescent="0.25">
      <c r="A116" s="66" t="s">
        <v>95</v>
      </c>
      <c r="B116" s="71" t="s">
        <v>71</v>
      </c>
      <c r="C116" s="64" t="s">
        <v>11</v>
      </c>
      <c r="D116" s="70"/>
      <c r="E116" s="70">
        <v>5779</v>
      </c>
      <c r="F116" s="72">
        <v>6212</v>
      </c>
      <c r="G116" s="72">
        <v>6523</v>
      </c>
      <c r="H116" s="72">
        <v>6849</v>
      </c>
      <c r="I116" s="72">
        <v>7020</v>
      </c>
      <c r="J116" s="72">
        <v>7196</v>
      </c>
      <c r="K116" s="70">
        <v>800</v>
      </c>
      <c r="L116" s="5"/>
      <c r="M116" s="5"/>
    </row>
    <row r="117" spans="1:13" ht="13.5" thickBot="1" x14ac:dyDescent="0.25">
      <c r="A117" s="66" t="s">
        <v>96</v>
      </c>
      <c r="B117" s="71" t="s">
        <v>71</v>
      </c>
      <c r="C117" s="64" t="s">
        <v>72</v>
      </c>
      <c r="D117" s="70"/>
      <c r="E117" s="70">
        <v>5460</v>
      </c>
      <c r="F117" s="72">
        <v>5870</v>
      </c>
      <c r="G117" s="72">
        <v>6163</v>
      </c>
      <c r="H117" s="72">
        <v>6471</v>
      </c>
      <c r="I117" s="72">
        <v>6633</v>
      </c>
      <c r="J117" s="72">
        <v>6799</v>
      </c>
      <c r="K117" s="70">
        <v>800</v>
      </c>
      <c r="L117" s="5"/>
      <c r="M117" s="5"/>
    </row>
    <row r="118" spans="1:13" ht="13.5" thickBot="1" x14ac:dyDescent="0.25">
      <c r="A118" s="66" t="s">
        <v>97</v>
      </c>
      <c r="B118" s="71" t="s">
        <v>73</v>
      </c>
      <c r="C118" s="64" t="s">
        <v>11</v>
      </c>
      <c r="D118" s="70"/>
      <c r="E118" s="70">
        <v>5628</v>
      </c>
      <c r="F118" s="72">
        <v>6050</v>
      </c>
      <c r="G118" s="72">
        <v>6353</v>
      </c>
      <c r="H118" s="72">
        <v>6670</v>
      </c>
      <c r="I118" s="72">
        <v>6837</v>
      </c>
      <c r="J118" s="72">
        <v>7008</v>
      </c>
      <c r="K118" s="70">
        <v>800</v>
      </c>
      <c r="L118" s="5"/>
      <c r="M118" s="5"/>
    </row>
    <row r="119" spans="1:13" ht="17.25" customHeight="1" thickBot="1" x14ac:dyDescent="0.25">
      <c r="A119" s="67" t="s">
        <v>98</v>
      </c>
      <c r="B119" s="71" t="s">
        <v>74</v>
      </c>
      <c r="C119" s="64" t="s">
        <v>11</v>
      </c>
      <c r="D119" s="70"/>
      <c r="E119" s="70">
        <v>7840</v>
      </c>
      <c r="F119" s="72">
        <v>8428</v>
      </c>
      <c r="G119" s="72">
        <v>8849</v>
      </c>
      <c r="H119" s="72">
        <v>9292</v>
      </c>
      <c r="I119" s="72">
        <v>9524</v>
      </c>
      <c r="J119" s="72">
        <v>9762</v>
      </c>
      <c r="K119" s="70">
        <v>800</v>
      </c>
      <c r="L119" s="5"/>
      <c r="M119" s="5"/>
    </row>
    <row r="120" spans="1:13" ht="17.25" customHeight="1" thickBot="1" x14ac:dyDescent="0.25">
      <c r="A120" s="67" t="s">
        <v>104</v>
      </c>
      <c r="B120" s="68" t="s">
        <v>103</v>
      </c>
      <c r="C120" s="40" t="s">
        <v>11</v>
      </c>
      <c r="D120" s="73"/>
      <c r="E120" s="70">
        <v>7840</v>
      </c>
      <c r="F120" s="72">
        <v>8428</v>
      </c>
      <c r="G120" s="72">
        <v>8849</v>
      </c>
      <c r="H120" s="72">
        <v>9292</v>
      </c>
      <c r="I120" s="72">
        <v>9524</v>
      </c>
      <c r="J120" s="72">
        <v>9762</v>
      </c>
      <c r="K120" s="70">
        <v>800</v>
      </c>
      <c r="L120" s="5"/>
      <c r="M120" s="5"/>
    </row>
    <row r="121" spans="1:13" ht="13.5" thickBot="1" x14ac:dyDescent="0.25">
      <c r="A121" s="66" t="s">
        <v>105</v>
      </c>
      <c r="B121" s="74" t="s">
        <v>94</v>
      </c>
      <c r="C121" s="75" t="s">
        <v>13</v>
      </c>
      <c r="D121" s="76"/>
      <c r="E121" s="72">
        <v>4500</v>
      </c>
      <c r="F121" s="72">
        <v>4838</v>
      </c>
      <c r="G121" s="72">
        <v>5079</v>
      </c>
      <c r="H121" s="72">
        <v>5334</v>
      </c>
      <c r="I121" s="69">
        <v>5467</v>
      </c>
      <c r="J121" s="72">
        <v>5604</v>
      </c>
      <c r="K121" s="70">
        <v>800</v>
      </c>
      <c r="L121" s="5"/>
      <c r="M121" s="5"/>
    </row>
    <row r="122" spans="1:13" ht="13.5" thickBot="1" x14ac:dyDescent="0.25">
      <c r="A122" s="66" t="s">
        <v>106</v>
      </c>
      <c r="B122" s="66" t="s">
        <v>114</v>
      </c>
      <c r="C122" s="77" t="s">
        <v>72</v>
      </c>
      <c r="D122" s="72"/>
      <c r="E122" s="72">
        <v>4500</v>
      </c>
      <c r="F122" s="72">
        <v>4838</v>
      </c>
      <c r="G122" s="72">
        <v>5079</v>
      </c>
      <c r="H122" s="72">
        <v>5334</v>
      </c>
      <c r="I122" s="69">
        <v>5467</v>
      </c>
      <c r="J122" s="72">
        <v>5604</v>
      </c>
      <c r="K122" s="70">
        <v>800</v>
      </c>
      <c r="L122" s="5"/>
      <c r="M122" s="5"/>
    </row>
    <row r="123" spans="1:13" x14ac:dyDescent="0.2">
      <c r="B123" s="103" t="s">
        <v>99</v>
      </c>
      <c r="C123" s="103"/>
      <c r="D123" s="103"/>
      <c r="E123" s="103"/>
      <c r="F123" s="103"/>
      <c r="G123" s="103"/>
      <c r="H123" s="103"/>
      <c r="I123" s="103"/>
      <c r="J123" s="103"/>
      <c r="K123" s="103"/>
      <c r="L123" s="5"/>
      <c r="M123" s="5"/>
    </row>
    <row r="124" spans="1:13" ht="15.75" customHeight="1" x14ac:dyDescent="0.2">
      <c r="B124" s="104"/>
      <c r="C124" s="104"/>
      <c r="D124" s="104"/>
      <c r="E124" s="104"/>
      <c r="F124" s="104"/>
      <c r="G124" s="104"/>
      <c r="H124" s="104"/>
      <c r="I124" s="104"/>
      <c r="J124" s="104"/>
      <c r="K124" s="104"/>
      <c r="L124" s="5"/>
      <c r="M124" s="5"/>
    </row>
    <row r="125" spans="1:13" ht="409.5" customHeight="1" x14ac:dyDescent="0.2">
      <c r="B125" s="105" t="s">
        <v>113</v>
      </c>
      <c r="C125" s="105"/>
      <c r="D125" s="105"/>
      <c r="E125" s="105"/>
      <c r="F125" s="105"/>
      <c r="G125" s="105"/>
      <c r="H125" s="105"/>
      <c r="I125" s="105"/>
      <c r="J125" s="105"/>
      <c r="K125" s="105"/>
      <c r="L125" s="5"/>
      <c r="M125" s="5"/>
    </row>
    <row r="126" spans="1:13" s="98" customFormat="1" x14ac:dyDescent="0.2"/>
    <row r="127" spans="1:13" x14ac:dyDescent="0.2">
      <c r="B127" s="51">
        <v>46295</v>
      </c>
      <c r="K127" s="5"/>
      <c r="L127" s="5"/>
      <c r="M127" s="5"/>
    </row>
    <row r="128" spans="1:13" x14ac:dyDescent="0.2">
      <c r="E128" s="16" t="s">
        <v>109</v>
      </c>
      <c r="F128" s="16"/>
      <c r="K128" s="5"/>
      <c r="L128" s="5"/>
      <c r="M128" s="5"/>
    </row>
    <row r="129" spans="5:13" x14ac:dyDescent="0.2">
      <c r="E129" s="16" t="s">
        <v>108</v>
      </c>
      <c r="F129" s="16"/>
      <c r="K129" s="5"/>
      <c r="L129" s="5"/>
      <c r="M129" s="5"/>
    </row>
    <row r="130" spans="5:13" x14ac:dyDescent="0.2">
      <c r="E130" s="16"/>
      <c r="F130" s="16"/>
      <c r="K130" s="5"/>
      <c r="L130" s="5"/>
      <c r="M130" s="5"/>
    </row>
    <row r="131" spans="5:13" x14ac:dyDescent="0.2">
      <c r="K131" s="5"/>
      <c r="L131" s="5"/>
      <c r="M131" s="5"/>
    </row>
    <row r="132" spans="5:13" x14ac:dyDescent="0.2">
      <c r="H132" s="16" t="s">
        <v>110</v>
      </c>
      <c r="I132" s="16"/>
      <c r="J132" s="16"/>
      <c r="K132" s="5"/>
      <c r="L132" s="5"/>
      <c r="M132" s="5"/>
    </row>
    <row r="133" spans="5:13" x14ac:dyDescent="0.2">
      <c r="H133" s="61" t="s">
        <v>107</v>
      </c>
      <c r="I133" s="16"/>
      <c r="J133" s="16"/>
      <c r="K133" s="16"/>
      <c r="L133" s="5"/>
      <c r="M133" s="5"/>
    </row>
    <row r="134" spans="5:13" x14ac:dyDescent="0.2">
      <c r="M134" s="5"/>
    </row>
    <row r="135" spans="5:13" x14ac:dyDescent="0.2">
      <c r="L135" s="5"/>
      <c r="M135" s="5"/>
    </row>
    <row r="136" spans="5:13" x14ac:dyDescent="0.2">
      <c r="K136" s="5"/>
      <c r="L136" s="5"/>
      <c r="M136" s="5"/>
    </row>
    <row r="137" spans="5:13" x14ac:dyDescent="0.2">
      <c r="K137" s="5"/>
      <c r="L137" s="5"/>
      <c r="M137" s="5"/>
    </row>
    <row r="138" spans="5:13" x14ac:dyDescent="0.2">
      <c r="M138" s="5"/>
    </row>
    <row r="139" spans="5:13" x14ac:dyDescent="0.2">
      <c r="M139" s="5"/>
    </row>
    <row r="140" spans="5:13" x14ac:dyDescent="0.2">
      <c r="K140" s="5"/>
      <c r="L140" s="5"/>
      <c r="M140" s="5"/>
    </row>
    <row r="141" spans="5:13" x14ac:dyDescent="0.2">
      <c r="K141" s="5"/>
      <c r="L141" s="5"/>
      <c r="M141" s="5"/>
    </row>
    <row r="142" spans="5:13" x14ac:dyDescent="0.2">
      <c r="K142" s="5"/>
      <c r="L142" s="5"/>
      <c r="M142" s="5"/>
    </row>
    <row r="143" spans="5:13" x14ac:dyDescent="0.2">
      <c r="K143" s="5"/>
      <c r="L143" s="5"/>
      <c r="M143" s="5"/>
    </row>
    <row r="144" spans="5:13" x14ac:dyDescent="0.2">
      <c r="K144" s="5"/>
      <c r="L144" s="5"/>
      <c r="M144" s="5"/>
    </row>
  </sheetData>
  <mergeCells count="158">
    <mergeCell ref="K71:K72"/>
    <mergeCell ref="E6:F6"/>
    <mergeCell ref="E7:F7"/>
    <mergeCell ref="J7:K7"/>
    <mergeCell ref="K14:K15"/>
    <mergeCell ref="K27:K28"/>
    <mergeCell ref="K63:K64"/>
    <mergeCell ref="E70:K70"/>
    <mergeCell ref="E13:K13"/>
    <mergeCell ref="E26:K26"/>
    <mergeCell ref="E62:K62"/>
    <mergeCell ref="E4:F5"/>
    <mergeCell ref="G4:K4"/>
    <mergeCell ref="J5:K5"/>
    <mergeCell ref="B2:J2"/>
    <mergeCell ref="B13:B15"/>
    <mergeCell ref="J6:K6"/>
    <mergeCell ref="B29:B30"/>
    <mergeCell ref="C29:C30"/>
    <mergeCell ref="D29:D30"/>
    <mergeCell ref="A16:A17"/>
    <mergeCell ref="B16:B17"/>
    <mergeCell ref="C16:C17"/>
    <mergeCell ref="D16:D17"/>
    <mergeCell ref="C4:D5"/>
    <mergeCell ref="B4:B5"/>
    <mergeCell ref="C6:D6"/>
    <mergeCell ref="C7:D7"/>
    <mergeCell ref="C9:G10"/>
    <mergeCell ref="B26:B28"/>
    <mergeCell ref="C26:C28"/>
    <mergeCell ref="A18:A19"/>
    <mergeCell ref="B18:B19"/>
    <mergeCell ref="C18:C19"/>
    <mergeCell ref="D18:D19"/>
    <mergeCell ref="A20:A21"/>
    <mergeCell ref="B20:B21"/>
    <mergeCell ref="C20:C21"/>
    <mergeCell ref="D20:D21"/>
    <mergeCell ref="B31:B32"/>
    <mergeCell ref="C31:C32"/>
    <mergeCell ref="D31:D32"/>
    <mergeCell ref="B33:B34"/>
    <mergeCell ref="C33:C34"/>
    <mergeCell ref="D33:D34"/>
    <mergeCell ref="A35:A42"/>
    <mergeCell ref="B35:B36"/>
    <mergeCell ref="C35:C36"/>
    <mergeCell ref="D35:D36"/>
    <mergeCell ref="B37:B38"/>
    <mergeCell ref="C37:C38"/>
    <mergeCell ref="D37:D38"/>
    <mergeCell ref="B39:B40"/>
    <mergeCell ref="C39:C40"/>
    <mergeCell ref="D39:D40"/>
    <mergeCell ref="B41:B42"/>
    <mergeCell ref="C41:C42"/>
    <mergeCell ref="D41:D42"/>
    <mergeCell ref="A43:A50"/>
    <mergeCell ref="B43:B44"/>
    <mergeCell ref="C43:C44"/>
    <mergeCell ref="D43:D44"/>
    <mergeCell ref="B45:B46"/>
    <mergeCell ref="C45:C46"/>
    <mergeCell ref="D45:D46"/>
    <mergeCell ref="B47:B48"/>
    <mergeCell ref="C47:C48"/>
    <mergeCell ref="D47:D48"/>
    <mergeCell ref="B49:B50"/>
    <mergeCell ref="C49:C50"/>
    <mergeCell ref="D49:D50"/>
    <mergeCell ref="C51:C52"/>
    <mergeCell ref="D51:D52"/>
    <mergeCell ref="B53:B54"/>
    <mergeCell ref="C53:C54"/>
    <mergeCell ref="D53:D54"/>
    <mergeCell ref="B55:B56"/>
    <mergeCell ref="C55:C56"/>
    <mergeCell ref="D55:D56"/>
    <mergeCell ref="B57:B58"/>
    <mergeCell ref="C57:C58"/>
    <mergeCell ref="D57:D58"/>
    <mergeCell ref="B62:B64"/>
    <mergeCell ref="A66:A67"/>
    <mergeCell ref="B66:B67"/>
    <mergeCell ref="C66:C67"/>
    <mergeCell ref="D66:D67"/>
    <mergeCell ref="A51:A58"/>
    <mergeCell ref="B51:B52"/>
    <mergeCell ref="B70:B72"/>
    <mergeCell ref="C70:C72"/>
    <mergeCell ref="A73:A80"/>
    <mergeCell ref="B73:B74"/>
    <mergeCell ref="C73:C74"/>
    <mergeCell ref="D73:D74"/>
    <mergeCell ref="B75:B76"/>
    <mergeCell ref="C75:C76"/>
    <mergeCell ref="D75:D76"/>
    <mergeCell ref="B77:B78"/>
    <mergeCell ref="C77:C78"/>
    <mergeCell ref="D77:D78"/>
    <mergeCell ref="B79:B80"/>
    <mergeCell ref="C79:C80"/>
    <mergeCell ref="D79:D80"/>
    <mergeCell ref="A81:A88"/>
    <mergeCell ref="B81:B82"/>
    <mergeCell ref="C81:C82"/>
    <mergeCell ref="D81:D82"/>
    <mergeCell ref="B83:B84"/>
    <mergeCell ref="C83:C84"/>
    <mergeCell ref="D83:D84"/>
    <mergeCell ref="B85:B86"/>
    <mergeCell ref="C85:C86"/>
    <mergeCell ref="D85:D86"/>
    <mergeCell ref="B87:B88"/>
    <mergeCell ref="C87:C88"/>
    <mergeCell ref="D87:D88"/>
    <mergeCell ref="A89:A92"/>
    <mergeCell ref="B89:B90"/>
    <mergeCell ref="C89:C90"/>
    <mergeCell ref="D89:D90"/>
    <mergeCell ref="B91:B92"/>
    <mergeCell ref="C91:C92"/>
    <mergeCell ref="D91:D92"/>
    <mergeCell ref="A93:A94"/>
    <mergeCell ref="B93:B94"/>
    <mergeCell ref="D93:D94"/>
    <mergeCell ref="A95:A98"/>
    <mergeCell ref="B95:B96"/>
    <mergeCell ref="D95:D96"/>
    <mergeCell ref="B97:B98"/>
    <mergeCell ref="D97:D98"/>
    <mergeCell ref="A99:A102"/>
    <mergeCell ref="B99:B100"/>
    <mergeCell ref="D99:D100"/>
    <mergeCell ref="B101:B102"/>
    <mergeCell ref="D101:D102"/>
    <mergeCell ref="A103:A110"/>
    <mergeCell ref="B103:B104"/>
    <mergeCell ref="D103:D104"/>
    <mergeCell ref="B105:B106"/>
    <mergeCell ref="D105:D106"/>
    <mergeCell ref="D109:D110"/>
    <mergeCell ref="A111:A114"/>
    <mergeCell ref="B111:B112"/>
    <mergeCell ref="D111:D112"/>
    <mergeCell ref="B113:B114"/>
    <mergeCell ref="D113:D114"/>
    <mergeCell ref="A126:XFD126"/>
    <mergeCell ref="H9:I9"/>
    <mergeCell ref="H10:I10"/>
    <mergeCell ref="J9:K9"/>
    <mergeCell ref="J10:K10"/>
    <mergeCell ref="B123:K124"/>
    <mergeCell ref="B125:K125"/>
    <mergeCell ref="B107:B108"/>
    <mergeCell ref="D107:D108"/>
    <mergeCell ref="B109:B110"/>
  </mergeCells>
  <pageMargins left="0.70866141732283472" right="0.19685039370078741" top="0.74803149606299213" bottom="0.74803149606299213" header="0.31496062992125984" footer="0.31496062992125984"/>
  <pageSetup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Maj.10%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Primaria-Lipnita</dc:creator>
  <cp:lastModifiedBy>Eduard Iosif</cp:lastModifiedBy>
  <cp:lastPrinted>2026-03-17T07:37:55Z</cp:lastPrinted>
  <dcterms:created xsi:type="dcterms:W3CDTF">1996-10-14T23:33:28Z</dcterms:created>
  <dcterms:modified xsi:type="dcterms:W3CDTF">2026-09-30T06:09:25Z</dcterms:modified>
</cp:coreProperties>
</file>